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10230" activeTab="0"/>
  </bookViews>
  <sheets>
    <sheet name="Sheet3" sheetId="1" r:id="rId1"/>
    <sheet name="Tube Length metric" sheetId="2" r:id="rId2"/>
    <sheet name="tube length english" sheetId="3" r:id="rId3"/>
    <sheet name="Wavelength info" sheetId="4" r:id="rId4"/>
  </sheets>
  <definedNames>
    <definedName name="_xlnm.Print_Titles" localSheetId="2">'tube length english'!$1:$1</definedName>
    <definedName name="_xlnm.Print_Titles" localSheetId="3">'Wavelength info'!$1:$1</definedName>
  </definedNames>
  <calcPr fullCalcOnLoad="1"/>
</workbook>
</file>

<file path=xl/sharedStrings.xml><?xml version="1.0" encoding="utf-8"?>
<sst xmlns="http://schemas.openxmlformats.org/spreadsheetml/2006/main" count="335" uniqueCount="120">
  <si>
    <t> Note </t>
  </si>
  <si>
    <t>Frequency (Hz)</t>
  </si>
  <si>
    <t>Wavelength (cm)</t>
  </si>
  <si>
    <r>
      <t>C</t>
    </r>
    <r>
      <rPr>
        <vertAlign val="subscript"/>
        <sz val="10"/>
        <rFont val="Arial"/>
        <family val="0"/>
      </rPr>
      <t>0</t>
    </r>
  </si>
  <si>
    <r>
      <t>C</t>
    </r>
    <r>
      <rPr>
        <vertAlign val="superscript"/>
        <sz val="10"/>
        <rFont val="Arial"/>
        <family val="0"/>
      </rPr>
      <t>#</t>
    </r>
    <r>
      <rPr>
        <vertAlign val="subscript"/>
        <sz val="10"/>
        <rFont val="Arial"/>
        <family val="0"/>
      </rPr>
      <t>0</t>
    </r>
    <r>
      <rPr>
        <sz val="10"/>
        <rFont val="Arial"/>
        <family val="0"/>
      </rPr>
      <t>/D</t>
    </r>
    <r>
      <rPr>
        <vertAlign val="superscript"/>
        <sz val="10"/>
        <rFont val="Arial"/>
        <family val="0"/>
      </rPr>
      <t>b</t>
    </r>
    <r>
      <rPr>
        <vertAlign val="subscript"/>
        <sz val="10"/>
        <rFont val="Arial"/>
        <family val="0"/>
      </rPr>
      <t>0</t>
    </r>
  </si>
  <si>
    <r>
      <t>D</t>
    </r>
    <r>
      <rPr>
        <vertAlign val="subscript"/>
        <sz val="10"/>
        <rFont val="Arial"/>
        <family val="0"/>
      </rPr>
      <t>0</t>
    </r>
  </si>
  <si>
    <r>
      <t>D</t>
    </r>
    <r>
      <rPr>
        <vertAlign val="superscript"/>
        <sz val="10"/>
        <rFont val="Arial"/>
        <family val="0"/>
      </rPr>
      <t>#</t>
    </r>
    <r>
      <rPr>
        <vertAlign val="subscript"/>
        <sz val="10"/>
        <rFont val="Arial"/>
        <family val="0"/>
      </rPr>
      <t>0</t>
    </r>
    <r>
      <rPr>
        <sz val="10"/>
        <rFont val="Arial"/>
        <family val="0"/>
      </rPr>
      <t>/E</t>
    </r>
    <r>
      <rPr>
        <vertAlign val="superscript"/>
        <sz val="10"/>
        <rFont val="Arial"/>
        <family val="0"/>
      </rPr>
      <t>b</t>
    </r>
    <r>
      <rPr>
        <vertAlign val="subscript"/>
        <sz val="10"/>
        <rFont val="Arial"/>
        <family val="0"/>
      </rPr>
      <t>0</t>
    </r>
  </si>
  <si>
    <r>
      <t>E</t>
    </r>
    <r>
      <rPr>
        <vertAlign val="subscript"/>
        <sz val="10"/>
        <rFont val="Arial"/>
        <family val="0"/>
      </rPr>
      <t>0</t>
    </r>
  </si>
  <si>
    <r>
      <t>F</t>
    </r>
    <r>
      <rPr>
        <vertAlign val="subscript"/>
        <sz val="10"/>
        <rFont val="Arial"/>
        <family val="0"/>
      </rPr>
      <t>0</t>
    </r>
  </si>
  <si>
    <r>
      <t>F</t>
    </r>
    <r>
      <rPr>
        <vertAlign val="superscript"/>
        <sz val="10"/>
        <rFont val="Arial"/>
        <family val="0"/>
      </rPr>
      <t>#</t>
    </r>
    <r>
      <rPr>
        <vertAlign val="subscript"/>
        <sz val="10"/>
        <rFont val="Arial"/>
        <family val="0"/>
      </rPr>
      <t>0</t>
    </r>
    <r>
      <rPr>
        <sz val="10"/>
        <rFont val="Arial"/>
        <family val="0"/>
      </rPr>
      <t>/G</t>
    </r>
    <r>
      <rPr>
        <vertAlign val="superscript"/>
        <sz val="10"/>
        <rFont val="Arial"/>
        <family val="0"/>
      </rPr>
      <t>b</t>
    </r>
    <r>
      <rPr>
        <vertAlign val="subscript"/>
        <sz val="10"/>
        <rFont val="Arial"/>
        <family val="0"/>
      </rPr>
      <t>0</t>
    </r>
  </si>
  <si>
    <r>
      <t>G</t>
    </r>
    <r>
      <rPr>
        <vertAlign val="subscript"/>
        <sz val="10"/>
        <rFont val="Arial"/>
        <family val="0"/>
      </rPr>
      <t>0</t>
    </r>
  </si>
  <si>
    <r>
      <t>G</t>
    </r>
    <r>
      <rPr>
        <vertAlign val="superscript"/>
        <sz val="10"/>
        <rFont val="Arial"/>
        <family val="0"/>
      </rPr>
      <t>#</t>
    </r>
    <r>
      <rPr>
        <vertAlign val="subscript"/>
        <sz val="10"/>
        <rFont val="Arial"/>
        <family val="0"/>
      </rPr>
      <t>0</t>
    </r>
    <r>
      <rPr>
        <sz val="10"/>
        <rFont val="Arial"/>
        <family val="0"/>
      </rPr>
      <t>/A</t>
    </r>
    <r>
      <rPr>
        <vertAlign val="superscript"/>
        <sz val="10"/>
        <rFont val="Arial"/>
        <family val="0"/>
      </rPr>
      <t>b</t>
    </r>
    <r>
      <rPr>
        <vertAlign val="subscript"/>
        <sz val="10"/>
        <rFont val="Arial"/>
        <family val="0"/>
      </rPr>
      <t>0</t>
    </r>
  </si>
  <si>
    <r>
      <t>A</t>
    </r>
    <r>
      <rPr>
        <vertAlign val="subscript"/>
        <sz val="10"/>
        <rFont val="Arial"/>
        <family val="0"/>
      </rPr>
      <t>0</t>
    </r>
  </si>
  <si>
    <r>
      <t>A</t>
    </r>
    <r>
      <rPr>
        <vertAlign val="superscript"/>
        <sz val="10"/>
        <rFont val="Arial"/>
        <family val="0"/>
      </rPr>
      <t>#</t>
    </r>
    <r>
      <rPr>
        <vertAlign val="subscript"/>
        <sz val="10"/>
        <rFont val="Arial"/>
        <family val="0"/>
      </rPr>
      <t>0</t>
    </r>
    <r>
      <rPr>
        <sz val="10"/>
        <rFont val="Arial"/>
        <family val="0"/>
      </rPr>
      <t>/B</t>
    </r>
    <r>
      <rPr>
        <vertAlign val="superscript"/>
        <sz val="10"/>
        <rFont val="Arial"/>
        <family val="0"/>
      </rPr>
      <t>b</t>
    </r>
    <r>
      <rPr>
        <vertAlign val="subscript"/>
        <sz val="10"/>
        <rFont val="Arial"/>
        <family val="0"/>
      </rPr>
      <t>0</t>
    </r>
  </si>
  <si>
    <r>
      <t>B</t>
    </r>
    <r>
      <rPr>
        <vertAlign val="subscript"/>
        <sz val="10"/>
        <rFont val="Arial"/>
        <family val="0"/>
      </rPr>
      <t>0</t>
    </r>
  </si>
  <si>
    <r>
      <t>C</t>
    </r>
    <r>
      <rPr>
        <vertAlign val="subscript"/>
        <sz val="10"/>
        <rFont val="Arial"/>
        <family val="0"/>
      </rPr>
      <t>1</t>
    </r>
  </si>
  <si>
    <r>
      <t>C</t>
    </r>
    <r>
      <rPr>
        <vertAlign val="superscript"/>
        <sz val="10"/>
        <rFont val="Arial"/>
        <family val="0"/>
      </rPr>
      <t>#</t>
    </r>
    <r>
      <rPr>
        <vertAlign val="subscript"/>
        <sz val="10"/>
        <rFont val="Arial"/>
        <family val="0"/>
      </rPr>
      <t>1</t>
    </r>
    <r>
      <rPr>
        <sz val="10"/>
        <rFont val="Arial"/>
        <family val="0"/>
      </rPr>
      <t>/D</t>
    </r>
    <r>
      <rPr>
        <vertAlign val="superscript"/>
        <sz val="10"/>
        <rFont val="Arial"/>
        <family val="0"/>
      </rPr>
      <t>b</t>
    </r>
    <r>
      <rPr>
        <vertAlign val="subscript"/>
        <sz val="10"/>
        <rFont val="Arial"/>
        <family val="0"/>
      </rPr>
      <t>1</t>
    </r>
  </si>
  <si>
    <r>
      <t>D</t>
    </r>
    <r>
      <rPr>
        <vertAlign val="subscript"/>
        <sz val="10"/>
        <rFont val="Arial"/>
        <family val="0"/>
      </rPr>
      <t>1</t>
    </r>
  </si>
  <si>
    <r>
      <t>D</t>
    </r>
    <r>
      <rPr>
        <vertAlign val="superscript"/>
        <sz val="10"/>
        <rFont val="Arial"/>
        <family val="0"/>
      </rPr>
      <t>#</t>
    </r>
    <r>
      <rPr>
        <vertAlign val="subscript"/>
        <sz val="10"/>
        <rFont val="Arial"/>
        <family val="0"/>
      </rPr>
      <t>1</t>
    </r>
    <r>
      <rPr>
        <sz val="10"/>
        <rFont val="Arial"/>
        <family val="0"/>
      </rPr>
      <t>/E</t>
    </r>
    <r>
      <rPr>
        <vertAlign val="superscript"/>
        <sz val="10"/>
        <rFont val="Arial"/>
        <family val="0"/>
      </rPr>
      <t>b</t>
    </r>
    <r>
      <rPr>
        <vertAlign val="subscript"/>
        <sz val="10"/>
        <rFont val="Arial"/>
        <family val="0"/>
      </rPr>
      <t>1</t>
    </r>
  </si>
  <si>
    <r>
      <t>E</t>
    </r>
    <r>
      <rPr>
        <vertAlign val="subscript"/>
        <sz val="10"/>
        <rFont val="Arial"/>
        <family val="0"/>
      </rPr>
      <t>1</t>
    </r>
  </si>
  <si>
    <r>
      <t>F</t>
    </r>
    <r>
      <rPr>
        <vertAlign val="subscript"/>
        <sz val="10"/>
        <rFont val="Arial"/>
        <family val="0"/>
      </rPr>
      <t>1</t>
    </r>
  </si>
  <si>
    <r>
      <t>F</t>
    </r>
    <r>
      <rPr>
        <vertAlign val="superscript"/>
        <sz val="10"/>
        <rFont val="Arial"/>
        <family val="0"/>
      </rPr>
      <t>#</t>
    </r>
    <r>
      <rPr>
        <vertAlign val="subscript"/>
        <sz val="10"/>
        <rFont val="Arial"/>
        <family val="0"/>
      </rPr>
      <t>1</t>
    </r>
    <r>
      <rPr>
        <sz val="10"/>
        <rFont val="Arial"/>
        <family val="0"/>
      </rPr>
      <t>/G</t>
    </r>
    <r>
      <rPr>
        <vertAlign val="superscript"/>
        <sz val="10"/>
        <rFont val="Arial"/>
        <family val="0"/>
      </rPr>
      <t>b</t>
    </r>
    <r>
      <rPr>
        <vertAlign val="subscript"/>
        <sz val="10"/>
        <rFont val="Arial"/>
        <family val="0"/>
      </rPr>
      <t>1</t>
    </r>
  </si>
  <si>
    <r>
      <t>G</t>
    </r>
    <r>
      <rPr>
        <vertAlign val="subscript"/>
        <sz val="10"/>
        <rFont val="Arial"/>
        <family val="0"/>
      </rPr>
      <t>1</t>
    </r>
  </si>
  <si>
    <r>
      <t>G</t>
    </r>
    <r>
      <rPr>
        <vertAlign val="superscript"/>
        <sz val="10"/>
        <rFont val="Arial"/>
        <family val="0"/>
      </rPr>
      <t>#</t>
    </r>
    <r>
      <rPr>
        <vertAlign val="subscript"/>
        <sz val="10"/>
        <rFont val="Arial"/>
        <family val="0"/>
      </rPr>
      <t>1</t>
    </r>
    <r>
      <rPr>
        <sz val="10"/>
        <rFont val="Arial"/>
        <family val="0"/>
      </rPr>
      <t>/A</t>
    </r>
    <r>
      <rPr>
        <vertAlign val="superscript"/>
        <sz val="10"/>
        <rFont val="Arial"/>
        <family val="0"/>
      </rPr>
      <t>b</t>
    </r>
    <r>
      <rPr>
        <vertAlign val="subscript"/>
        <sz val="10"/>
        <rFont val="Arial"/>
        <family val="0"/>
      </rPr>
      <t>1</t>
    </r>
  </si>
  <si>
    <r>
      <t>A</t>
    </r>
    <r>
      <rPr>
        <vertAlign val="subscript"/>
        <sz val="10"/>
        <rFont val="Arial"/>
        <family val="0"/>
      </rPr>
      <t>1</t>
    </r>
  </si>
  <si>
    <r>
      <t>A</t>
    </r>
    <r>
      <rPr>
        <vertAlign val="superscript"/>
        <sz val="10"/>
        <rFont val="Arial"/>
        <family val="0"/>
      </rPr>
      <t>#</t>
    </r>
    <r>
      <rPr>
        <vertAlign val="subscript"/>
        <sz val="10"/>
        <rFont val="Arial"/>
        <family val="0"/>
      </rPr>
      <t>1</t>
    </r>
    <r>
      <rPr>
        <sz val="10"/>
        <rFont val="Arial"/>
        <family val="0"/>
      </rPr>
      <t>/B</t>
    </r>
    <r>
      <rPr>
        <vertAlign val="superscript"/>
        <sz val="10"/>
        <rFont val="Arial"/>
        <family val="0"/>
      </rPr>
      <t>b</t>
    </r>
    <r>
      <rPr>
        <vertAlign val="subscript"/>
        <sz val="10"/>
        <rFont val="Arial"/>
        <family val="0"/>
      </rPr>
      <t>1</t>
    </r>
  </si>
  <si>
    <r>
      <t>B</t>
    </r>
    <r>
      <rPr>
        <vertAlign val="subscript"/>
        <sz val="10"/>
        <rFont val="Arial"/>
        <family val="0"/>
      </rPr>
      <t>1</t>
    </r>
  </si>
  <si>
    <r>
      <t>C</t>
    </r>
    <r>
      <rPr>
        <vertAlign val="subscript"/>
        <sz val="10"/>
        <rFont val="Arial"/>
        <family val="0"/>
      </rPr>
      <t>2</t>
    </r>
  </si>
  <si>
    <r>
      <t>C</t>
    </r>
    <r>
      <rPr>
        <vertAlign val="superscript"/>
        <sz val="10"/>
        <rFont val="Arial"/>
        <family val="0"/>
      </rPr>
      <t>#</t>
    </r>
    <r>
      <rPr>
        <vertAlign val="subscript"/>
        <sz val="10"/>
        <rFont val="Arial"/>
        <family val="0"/>
      </rPr>
      <t>2</t>
    </r>
    <r>
      <rPr>
        <sz val="10"/>
        <rFont val="Arial"/>
        <family val="0"/>
      </rPr>
      <t>/D</t>
    </r>
    <r>
      <rPr>
        <vertAlign val="superscript"/>
        <sz val="10"/>
        <rFont val="Arial"/>
        <family val="0"/>
      </rPr>
      <t>b</t>
    </r>
    <r>
      <rPr>
        <vertAlign val="subscript"/>
        <sz val="10"/>
        <rFont val="Arial"/>
        <family val="0"/>
      </rPr>
      <t>2</t>
    </r>
  </si>
  <si>
    <r>
      <t>D</t>
    </r>
    <r>
      <rPr>
        <vertAlign val="subscript"/>
        <sz val="10"/>
        <rFont val="Arial"/>
        <family val="0"/>
      </rPr>
      <t>2</t>
    </r>
  </si>
  <si>
    <r>
      <t>D</t>
    </r>
    <r>
      <rPr>
        <vertAlign val="superscript"/>
        <sz val="10"/>
        <rFont val="Arial"/>
        <family val="0"/>
      </rPr>
      <t>#</t>
    </r>
    <r>
      <rPr>
        <vertAlign val="subscript"/>
        <sz val="10"/>
        <rFont val="Arial"/>
        <family val="0"/>
      </rPr>
      <t>2</t>
    </r>
    <r>
      <rPr>
        <sz val="10"/>
        <rFont val="Arial"/>
        <family val="0"/>
      </rPr>
      <t>/E</t>
    </r>
    <r>
      <rPr>
        <vertAlign val="superscript"/>
        <sz val="10"/>
        <rFont val="Arial"/>
        <family val="0"/>
      </rPr>
      <t>b</t>
    </r>
    <r>
      <rPr>
        <vertAlign val="subscript"/>
        <sz val="10"/>
        <rFont val="Arial"/>
        <family val="0"/>
      </rPr>
      <t>2</t>
    </r>
  </si>
  <si>
    <r>
      <t>E</t>
    </r>
    <r>
      <rPr>
        <vertAlign val="subscript"/>
        <sz val="10"/>
        <rFont val="Arial"/>
        <family val="0"/>
      </rPr>
      <t>2</t>
    </r>
  </si>
  <si>
    <r>
      <t>F</t>
    </r>
    <r>
      <rPr>
        <vertAlign val="subscript"/>
        <sz val="10"/>
        <rFont val="Arial"/>
        <family val="0"/>
      </rPr>
      <t>2</t>
    </r>
  </si>
  <si>
    <r>
      <t>F</t>
    </r>
    <r>
      <rPr>
        <vertAlign val="superscript"/>
        <sz val="10"/>
        <rFont val="Arial"/>
        <family val="0"/>
      </rPr>
      <t>#</t>
    </r>
    <r>
      <rPr>
        <vertAlign val="subscript"/>
        <sz val="10"/>
        <rFont val="Arial"/>
        <family val="0"/>
      </rPr>
      <t>2</t>
    </r>
    <r>
      <rPr>
        <sz val="10"/>
        <rFont val="Arial"/>
        <family val="0"/>
      </rPr>
      <t>/G</t>
    </r>
    <r>
      <rPr>
        <vertAlign val="superscript"/>
        <sz val="10"/>
        <rFont val="Arial"/>
        <family val="0"/>
      </rPr>
      <t>b</t>
    </r>
    <r>
      <rPr>
        <vertAlign val="subscript"/>
        <sz val="10"/>
        <rFont val="Arial"/>
        <family val="0"/>
      </rPr>
      <t>2</t>
    </r>
  </si>
  <si>
    <r>
      <t>G</t>
    </r>
    <r>
      <rPr>
        <vertAlign val="subscript"/>
        <sz val="10"/>
        <rFont val="Arial"/>
        <family val="0"/>
      </rPr>
      <t>2</t>
    </r>
  </si>
  <si>
    <r>
      <t>G</t>
    </r>
    <r>
      <rPr>
        <vertAlign val="superscript"/>
        <sz val="10"/>
        <rFont val="Arial"/>
        <family val="0"/>
      </rPr>
      <t>#</t>
    </r>
    <r>
      <rPr>
        <vertAlign val="subscript"/>
        <sz val="10"/>
        <rFont val="Arial"/>
        <family val="0"/>
      </rPr>
      <t>2</t>
    </r>
    <r>
      <rPr>
        <sz val="10"/>
        <rFont val="Arial"/>
        <family val="0"/>
      </rPr>
      <t>/A</t>
    </r>
    <r>
      <rPr>
        <vertAlign val="superscript"/>
        <sz val="10"/>
        <rFont val="Arial"/>
        <family val="0"/>
      </rPr>
      <t>b</t>
    </r>
    <r>
      <rPr>
        <vertAlign val="subscript"/>
        <sz val="10"/>
        <rFont val="Arial"/>
        <family val="0"/>
      </rPr>
      <t>2</t>
    </r>
  </si>
  <si>
    <r>
      <t>A</t>
    </r>
    <r>
      <rPr>
        <vertAlign val="subscript"/>
        <sz val="10"/>
        <rFont val="Arial"/>
        <family val="0"/>
      </rPr>
      <t>2</t>
    </r>
  </si>
  <si>
    <r>
      <t>A</t>
    </r>
    <r>
      <rPr>
        <vertAlign val="superscript"/>
        <sz val="10"/>
        <rFont val="Arial"/>
        <family val="0"/>
      </rPr>
      <t>#</t>
    </r>
    <r>
      <rPr>
        <vertAlign val="subscript"/>
        <sz val="10"/>
        <rFont val="Arial"/>
        <family val="0"/>
      </rPr>
      <t>2</t>
    </r>
    <r>
      <rPr>
        <sz val="10"/>
        <rFont val="Arial"/>
        <family val="0"/>
      </rPr>
      <t>/B</t>
    </r>
    <r>
      <rPr>
        <vertAlign val="superscript"/>
        <sz val="10"/>
        <rFont val="Arial"/>
        <family val="0"/>
      </rPr>
      <t>b</t>
    </r>
    <r>
      <rPr>
        <vertAlign val="subscript"/>
        <sz val="10"/>
        <rFont val="Arial"/>
        <family val="0"/>
      </rPr>
      <t>2</t>
    </r>
  </si>
  <si>
    <r>
      <t>B</t>
    </r>
    <r>
      <rPr>
        <vertAlign val="subscript"/>
        <sz val="10"/>
        <rFont val="Arial"/>
        <family val="0"/>
      </rPr>
      <t>2</t>
    </r>
  </si>
  <si>
    <r>
      <t>C</t>
    </r>
    <r>
      <rPr>
        <vertAlign val="subscript"/>
        <sz val="10"/>
        <rFont val="Arial"/>
        <family val="0"/>
      </rPr>
      <t>3</t>
    </r>
  </si>
  <si>
    <r>
      <t>C</t>
    </r>
    <r>
      <rPr>
        <vertAlign val="superscript"/>
        <sz val="10"/>
        <rFont val="Arial"/>
        <family val="0"/>
      </rPr>
      <t>#</t>
    </r>
    <r>
      <rPr>
        <vertAlign val="subscript"/>
        <sz val="10"/>
        <rFont val="Arial"/>
        <family val="0"/>
      </rPr>
      <t>3</t>
    </r>
    <r>
      <rPr>
        <sz val="10"/>
        <rFont val="Arial"/>
        <family val="0"/>
      </rPr>
      <t>/D</t>
    </r>
    <r>
      <rPr>
        <vertAlign val="superscript"/>
        <sz val="10"/>
        <rFont val="Arial"/>
        <family val="0"/>
      </rPr>
      <t>b</t>
    </r>
    <r>
      <rPr>
        <vertAlign val="subscript"/>
        <sz val="10"/>
        <rFont val="Arial"/>
        <family val="0"/>
      </rPr>
      <t>3</t>
    </r>
  </si>
  <si>
    <r>
      <t>D</t>
    </r>
    <r>
      <rPr>
        <vertAlign val="subscript"/>
        <sz val="10"/>
        <rFont val="Arial"/>
        <family val="0"/>
      </rPr>
      <t>3</t>
    </r>
  </si>
  <si>
    <r>
      <t>D</t>
    </r>
    <r>
      <rPr>
        <vertAlign val="superscript"/>
        <sz val="10"/>
        <rFont val="Arial"/>
        <family val="0"/>
      </rPr>
      <t>#</t>
    </r>
    <r>
      <rPr>
        <vertAlign val="subscript"/>
        <sz val="10"/>
        <rFont val="Arial"/>
        <family val="0"/>
      </rPr>
      <t>3</t>
    </r>
    <r>
      <rPr>
        <sz val="10"/>
        <rFont val="Arial"/>
        <family val="0"/>
      </rPr>
      <t>/E</t>
    </r>
    <r>
      <rPr>
        <vertAlign val="superscript"/>
        <sz val="10"/>
        <rFont val="Arial"/>
        <family val="0"/>
      </rPr>
      <t>b</t>
    </r>
    <r>
      <rPr>
        <vertAlign val="subscript"/>
        <sz val="10"/>
        <rFont val="Arial"/>
        <family val="0"/>
      </rPr>
      <t>3</t>
    </r>
  </si>
  <si>
    <r>
      <t>E</t>
    </r>
    <r>
      <rPr>
        <vertAlign val="subscript"/>
        <sz val="10"/>
        <rFont val="Arial"/>
        <family val="0"/>
      </rPr>
      <t>3</t>
    </r>
  </si>
  <si>
    <r>
      <t>F</t>
    </r>
    <r>
      <rPr>
        <vertAlign val="subscript"/>
        <sz val="10"/>
        <rFont val="Arial"/>
        <family val="0"/>
      </rPr>
      <t>3</t>
    </r>
  </si>
  <si>
    <r>
      <t>F</t>
    </r>
    <r>
      <rPr>
        <vertAlign val="superscript"/>
        <sz val="10"/>
        <rFont val="Arial"/>
        <family val="0"/>
      </rPr>
      <t>#</t>
    </r>
    <r>
      <rPr>
        <vertAlign val="subscript"/>
        <sz val="10"/>
        <rFont val="Arial"/>
        <family val="0"/>
      </rPr>
      <t>3</t>
    </r>
    <r>
      <rPr>
        <sz val="10"/>
        <rFont val="Arial"/>
        <family val="0"/>
      </rPr>
      <t>/G</t>
    </r>
    <r>
      <rPr>
        <vertAlign val="superscript"/>
        <sz val="10"/>
        <rFont val="Arial"/>
        <family val="0"/>
      </rPr>
      <t>b</t>
    </r>
    <r>
      <rPr>
        <vertAlign val="subscript"/>
        <sz val="10"/>
        <rFont val="Arial"/>
        <family val="0"/>
      </rPr>
      <t>3</t>
    </r>
  </si>
  <si>
    <r>
      <t>G</t>
    </r>
    <r>
      <rPr>
        <vertAlign val="subscript"/>
        <sz val="10"/>
        <rFont val="Arial"/>
        <family val="0"/>
      </rPr>
      <t>3</t>
    </r>
  </si>
  <si>
    <r>
      <t>G</t>
    </r>
    <r>
      <rPr>
        <vertAlign val="superscript"/>
        <sz val="10"/>
        <rFont val="Arial"/>
        <family val="0"/>
      </rPr>
      <t>#</t>
    </r>
    <r>
      <rPr>
        <vertAlign val="subscript"/>
        <sz val="10"/>
        <rFont val="Arial"/>
        <family val="0"/>
      </rPr>
      <t>3</t>
    </r>
    <r>
      <rPr>
        <sz val="10"/>
        <rFont val="Arial"/>
        <family val="0"/>
      </rPr>
      <t>/A</t>
    </r>
    <r>
      <rPr>
        <vertAlign val="superscript"/>
        <sz val="10"/>
        <rFont val="Arial"/>
        <family val="0"/>
      </rPr>
      <t>b</t>
    </r>
    <r>
      <rPr>
        <vertAlign val="subscript"/>
        <sz val="10"/>
        <rFont val="Arial"/>
        <family val="0"/>
      </rPr>
      <t>3</t>
    </r>
  </si>
  <si>
    <r>
      <t>A</t>
    </r>
    <r>
      <rPr>
        <vertAlign val="subscript"/>
        <sz val="10"/>
        <rFont val="Arial"/>
        <family val="0"/>
      </rPr>
      <t>3</t>
    </r>
  </si>
  <si>
    <r>
      <t>A</t>
    </r>
    <r>
      <rPr>
        <vertAlign val="superscript"/>
        <sz val="10"/>
        <rFont val="Arial"/>
        <family val="0"/>
      </rPr>
      <t>#</t>
    </r>
    <r>
      <rPr>
        <vertAlign val="subscript"/>
        <sz val="10"/>
        <rFont val="Arial"/>
        <family val="0"/>
      </rPr>
      <t>3</t>
    </r>
    <r>
      <rPr>
        <sz val="10"/>
        <rFont val="Arial"/>
        <family val="0"/>
      </rPr>
      <t>/B</t>
    </r>
    <r>
      <rPr>
        <vertAlign val="superscript"/>
        <sz val="10"/>
        <rFont val="Arial"/>
        <family val="0"/>
      </rPr>
      <t>b</t>
    </r>
    <r>
      <rPr>
        <vertAlign val="subscript"/>
        <sz val="10"/>
        <rFont val="Arial"/>
        <family val="0"/>
      </rPr>
      <t>3</t>
    </r>
  </si>
  <si>
    <r>
      <t>B</t>
    </r>
    <r>
      <rPr>
        <vertAlign val="subscript"/>
        <sz val="10"/>
        <rFont val="Arial"/>
        <family val="0"/>
      </rPr>
      <t>3</t>
    </r>
  </si>
  <si>
    <r>
      <t>C</t>
    </r>
    <r>
      <rPr>
        <vertAlign val="subscript"/>
        <sz val="10"/>
        <rFont val="Arial"/>
        <family val="0"/>
      </rPr>
      <t>4</t>
    </r>
  </si>
  <si>
    <r>
      <t>C</t>
    </r>
    <r>
      <rPr>
        <vertAlign val="superscript"/>
        <sz val="10"/>
        <rFont val="Arial"/>
        <family val="0"/>
      </rPr>
      <t>#</t>
    </r>
    <r>
      <rPr>
        <vertAlign val="subscript"/>
        <sz val="10"/>
        <rFont val="Arial"/>
        <family val="0"/>
      </rPr>
      <t>4</t>
    </r>
    <r>
      <rPr>
        <sz val="10"/>
        <rFont val="Arial"/>
        <family val="0"/>
      </rPr>
      <t>/D</t>
    </r>
    <r>
      <rPr>
        <vertAlign val="superscript"/>
        <sz val="10"/>
        <rFont val="Arial"/>
        <family val="0"/>
      </rPr>
      <t>b</t>
    </r>
    <r>
      <rPr>
        <vertAlign val="subscript"/>
        <sz val="10"/>
        <rFont val="Arial"/>
        <family val="0"/>
      </rPr>
      <t>4</t>
    </r>
  </si>
  <si>
    <r>
      <t>D</t>
    </r>
    <r>
      <rPr>
        <vertAlign val="subscript"/>
        <sz val="10"/>
        <rFont val="Arial"/>
        <family val="0"/>
      </rPr>
      <t>4</t>
    </r>
  </si>
  <si>
    <r>
      <t>D</t>
    </r>
    <r>
      <rPr>
        <vertAlign val="superscript"/>
        <sz val="10"/>
        <rFont val="Arial"/>
        <family val="0"/>
      </rPr>
      <t>#</t>
    </r>
    <r>
      <rPr>
        <vertAlign val="subscript"/>
        <sz val="10"/>
        <rFont val="Arial"/>
        <family val="0"/>
      </rPr>
      <t>4</t>
    </r>
    <r>
      <rPr>
        <sz val="10"/>
        <rFont val="Arial"/>
        <family val="0"/>
      </rPr>
      <t>/E</t>
    </r>
    <r>
      <rPr>
        <vertAlign val="superscript"/>
        <sz val="10"/>
        <rFont val="Arial"/>
        <family val="0"/>
      </rPr>
      <t>b</t>
    </r>
    <r>
      <rPr>
        <vertAlign val="subscript"/>
        <sz val="10"/>
        <rFont val="Arial"/>
        <family val="0"/>
      </rPr>
      <t>4</t>
    </r>
  </si>
  <si>
    <r>
      <t>E</t>
    </r>
    <r>
      <rPr>
        <vertAlign val="subscript"/>
        <sz val="10"/>
        <rFont val="Arial"/>
        <family val="0"/>
      </rPr>
      <t>4</t>
    </r>
  </si>
  <si>
    <r>
      <t>F</t>
    </r>
    <r>
      <rPr>
        <vertAlign val="subscript"/>
        <sz val="10"/>
        <rFont val="Arial"/>
        <family val="0"/>
      </rPr>
      <t>4</t>
    </r>
  </si>
  <si>
    <r>
      <t>F</t>
    </r>
    <r>
      <rPr>
        <vertAlign val="superscript"/>
        <sz val="10"/>
        <rFont val="Arial"/>
        <family val="0"/>
      </rPr>
      <t>#</t>
    </r>
    <r>
      <rPr>
        <vertAlign val="subscript"/>
        <sz val="10"/>
        <rFont val="Arial"/>
        <family val="0"/>
      </rPr>
      <t>4</t>
    </r>
    <r>
      <rPr>
        <sz val="10"/>
        <rFont val="Arial"/>
        <family val="0"/>
      </rPr>
      <t>/G</t>
    </r>
    <r>
      <rPr>
        <vertAlign val="superscript"/>
        <sz val="10"/>
        <rFont val="Arial"/>
        <family val="0"/>
      </rPr>
      <t>b</t>
    </r>
    <r>
      <rPr>
        <vertAlign val="subscript"/>
        <sz val="10"/>
        <rFont val="Arial"/>
        <family val="0"/>
      </rPr>
      <t>4</t>
    </r>
  </si>
  <si>
    <r>
      <t>G</t>
    </r>
    <r>
      <rPr>
        <vertAlign val="subscript"/>
        <sz val="10"/>
        <rFont val="Arial"/>
        <family val="0"/>
      </rPr>
      <t>4</t>
    </r>
  </si>
  <si>
    <r>
      <t>G</t>
    </r>
    <r>
      <rPr>
        <vertAlign val="superscript"/>
        <sz val="10"/>
        <rFont val="Arial"/>
        <family val="0"/>
      </rPr>
      <t>#</t>
    </r>
    <r>
      <rPr>
        <vertAlign val="subscript"/>
        <sz val="10"/>
        <rFont val="Arial"/>
        <family val="0"/>
      </rPr>
      <t>4</t>
    </r>
    <r>
      <rPr>
        <sz val="10"/>
        <rFont val="Arial"/>
        <family val="0"/>
      </rPr>
      <t>/A</t>
    </r>
    <r>
      <rPr>
        <vertAlign val="superscript"/>
        <sz val="10"/>
        <rFont val="Arial"/>
        <family val="0"/>
      </rPr>
      <t>b</t>
    </r>
    <r>
      <rPr>
        <vertAlign val="subscript"/>
        <sz val="10"/>
        <rFont val="Arial"/>
        <family val="0"/>
      </rPr>
      <t>4</t>
    </r>
  </si>
  <si>
    <r>
      <t>A</t>
    </r>
    <r>
      <rPr>
        <vertAlign val="subscript"/>
        <sz val="10"/>
        <rFont val="Arial"/>
        <family val="0"/>
      </rPr>
      <t>4</t>
    </r>
  </si>
  <si>
    <r>
      <t>A</t>
    </r>
    <r>
      <rPr>
        <vertAlign val="superscript"/>
        <sz val="10"/>
        <rFont val="Arial"/>
        <family val="0"/>
      </rPr>
      <t>#</t>
    </r>
    <r>
      <rPr>
        <vertAlign val="subscript"/>
        <sz val="10"/>
        <rFont val="Arial"/>
        <family val="0"/>
      </rPr>
      <t>4</t>
    </r>
    <r>
      <rPr>
        <sz val="10"/>
        <rFont val="Arial"/>
        <family val="0"/>
      </rPr>
      <t>/B</t>
    </r>
    <r>
      <rPr>
        <vertAlign val="superscript"/>
        <sz val="10"/>
        <rFont val="Arial"/>
        <family val="0"/>
      </rPr>
      <t>b</t>
    </r>
    <r>
      <rPr>
        <vertAlign val="subscript"/>
        <sz val="10"/>
        <rFont val="Arial"/>
        <family val="0"/>
      </rPr>
      <t>4</t>
    </r>
  </si>
  <si>
    <r>
      <t>B</t>
    </r>
    <r>
      <rPr>
        <vertAlign val="subscript"/>
        <sz val="10"/>
        <rFont val="Arial"/>
        <family val="0"/>
      </rPr>
      <t>4</t>
    </r>
  </si>
  <si>
    <r>
      <t>C</t>
    </r>
    <r>
      <rPr>
        <vertAlign val="subscript"/>
        <sz val="10"/>
        <rFont val="Arial"/>
        <family val="0"/>
      </rPr>
      <t>5</t>
    </r>
  </si>
  <si>
    <r>
      <t>C</t>
    </r>
    <r>
      <rPr>
        <vertAlign val="superscript"/>
        <sz val="10"/>
        <rFont val="Arial"/>
        <family val="0"/>
      </rPr>
      <t>#</t>
    </r>
    <r>
      <rPr>
        <vertAlign val="subscript"/>
        <sz val="10"/>
        <rFont val="Arial"/>
        <family val="0"/>
      </rPr>
      <t>5</t>
    </r>
    <r>
      <rPr>
        <sz val="10"/>
        <rFont val="Arial"/>
        <family val="0"/>
      </rPr>
      <t>/D</t>
    </r>
    <r>
      <rPr>
        <vertAlign val="superscript"/>
        <sz val="10"/>
        <rFont val="Arial"/>
        <family val="0"/>
      </rPr>
      <t>b</t>
    </r>
    <r>
      <rPr>
        <vertAlign val="subscript"/>
        <sz val="10"/>
        <rFont val="Arial"/>
        <family val="0"/>
      </rPr>
      <t>5</t>
    </r>
  </si>
  <si>
    <r>
      <t>D</t>
    </r>
    <r>
      <rPr>
        <vertAlign val="subscript"/>
        <sz val="10"/>
        <rFont val="Arial"/>
        <family val="0"/>
      </rPr>
      <t>5</t>
    </r>
  </si>
  <si>
    <r>
      <t>D</t>
    </r>
    <r>
      <rPr>
        <vertAlign val="superscript"/>
        <sz val="10"/>
        <rFont val="Arial"/>
        <family val="0"/>
      </rPr>
      <t>#</t>
    </r>
    <r>
      <rPr>
        <vertAlign val="subscript"/>
        <sz val="10"/>
        <rFont val="Arial"/>
        <family val="0"/>
      </rPr>
      <t>5</t>
    </r>
    <r>
      <rPr>
        <sz val="10"/>
        <rFont val="Arial"/>
        <family val="0"/>
      </rPr>
      <t>/E</t>
    </r>
    <r>
      <rPr>
        <vertAlign val="superscript"/>
        <sz val="10"/>
        <rFont val="Arial"/>
        <family val="0"/>
      </rPr>
      <t>b</t>
    </r>
    <r>
      <rPr>
        <vertAlign val="subscript"/>
        <sz val="10"/>
        <rFont val="Arial"/>
        <family val="0"/>
      </rPr>
      <t>5</t>
    </r>
  </si>
  <si>
    <r>
      <t>E</t>
    </r>
    <r>
      <rPr>
        <vertAlign val="subscript"/>
        <sz val="10"/>
        <rFont val="Arial"/>
        <family val="0"/>
      </rPr>
      <t>5</t>
    </r>
  </si>
  <si>
    <r>
      <t>F</t>
    </r>
    <r>
      <rPr>
        <vertAlign val="subscript"/>
        <sz val="10"/>
        <rFont val="Arial"/>
        <family val="0"/>
      </rPr>
      <t>5</t>
    </r>
  </si>
  <si>
    <r>
      <t>F</t>
    </r>
    <r>
      <rPr>
        <vertAlign val="superscript"/>
        <sz val="10"/>
        <rFont val="Arial"/>
        <family val="0"/>
      </rPr>
      <t>#</t>
    </r>
    <r>
      <rPr>
        <vertAlign val="subscript"/>
        <sz val="10"/>
        <rFont val="Arial"/>
        <family val="0"/>
      </rPr>
      <t>5</t>
    </r>
    <r>
      <rPr>
        <sz val="10"/>
        <rFont val="Arial"/>
        <family val="0"/>
      </rPr>
      <t>/G</t>
    </r>
    <r>
      <rPr>
        <vertAlign val="superscript"/>
        <sz val="10"/>
        <rFont val="Arial"/>
        <family val="0"/>
      </rPr>
      <t>b</t>
    </r>
    <r>
      <rPr>
        <vertAlign val="subscript"/>
        <sz val="10"/>
        <rFont val="Arial"/>
        <family val="0"/>
      </rPr>
      <t>5</t>
    </r>
  </si>
  <si>
    <r>
      <t>G</t>
    </r>
    <r>
      <rPr>
        <vertAlign val="subscript"/>
        <sz val="10"/>
        <rFont val="Arial"/>
        <family val="0"/>
      </rPr>
      <t>5</t>
    </r>
  </si>
  <si>
    <r>
      <t>G</t>
    </r>
    <r>
      <rPr>
        <vertAlign val="superscript"/>
        <sz val="10"/>
        <rFont val="Arial"/>
        <family val="0"/>
      </rPr>
      <t>#</t>
    </r>
    <r>
      <rPr>
        <vertAlign val="subscript"/>
        <sz val="10"/>
        <rFont val="Arial"/>
        <family val="0"/>
      </rPr>
      <t>5</t>
    </r>
    <r>
      <rPr>
        <sz val="10"/>
        <rFont val="Arial"/>
        <family val="0"/>
      </rPr>
      <t>/A</t>
    </r>
    <r>
      <rPr>
        <vertAlign val="superscript"/>
        <sz val="10"/>
        <rFont val="Arial"/>
        <family val="0"/>
      </rPr>
      <t>b</t>
    </r>
    <r>
      <rPr>
        <vertAlign val="subscript"/>
        <sz val="10"/>
        <rFont val="Arial"/>
        <family val="0"/>
      </rPr>
      <t>5</t>
    </r>
  </si>
  <si>
    <r>
      <t>A</t>
    </r>
    <r>
      <rPr>
        <vertAlign val="subscript"/>
        <sz val="10"/>
        <rFont val="Arial"/>
        <family val="0"/>
      </rPr>
      <t>5</t>
    </r>
  </si>
  <si>
    <r>
      <t>A</t>
    </r>
    <r>
      <rPr>
        <vertAlign val="superscript"/>
        <sz val="10"/>
        <rFont val="Arial"/>
        <family val="0"/>
      </rPr>
      <t>#</t>
    </r>
    <r>
      <rPr>
        <vertAlign val="subscript"/>
        <sz val="10"/>
        <rFont val="Arial"/>
        <family val="0"/>
      </rPr>
      <t>5</t>
    </r>
    <r>
      <rPr>
        <sz val="10"/>
        <rFont val="Arial"/>
        <family val="0"/>
      </rPr>
      <t>/B</t>
    </r>
    <r>
      <rPr>
        <vertAlign val="superscript"/>
        <sz val="10"/>
        <rFont val="Arial"/>
        <family val="0"/>
      </rPr>
      <t>b</t>
    </r>
    <r>
      <rPr>
        <vertAlign val="subscript"/>
        <sz val="10"/>
        <rFont val="Arial"/>
        <family val="0"/>
      </rPr>
      <t>5</t>
    </r>
  </si>
  <si>
    <r>
      <t>B</t>
    </r>
    <r>
      <rPr>
        <vertAlign val="subscript"/>
        <sz val="10"/>
        <rFont val="Arial"/>
        <family val="0"/>
      </rPr>
      <t>5</t>
    </r>
  </si>
  <si>
    <r>
      <t>C</t>
    </r>
    <r>
      <rPr>
        <vertAlign val="subscript"/>
        <sz val="10"/>
        <rFont val="Arial"/>
        <family val="0"/>
      </rPr>
      <t>6</t>
    </r>
  </si>
  <si>
    <r>
      <t>C</t>
    </r>
    <r>
      <rPr>
        <vertAlign val="superscript"/>
        <sz val="10"/>
        <rFont val="Arial"/>
        <family val="0"/>
      </rPr>
      <t>#</t>
    </r>
    <r>
      <rPr>
        <vertAlign val="subscript"/>
        <sz val="10"/>
        <rFont val="Arial"/>
        <family val="0"/>
      </rPr>
      <t>6</t>
    </r>
    <r>
      <rPr>
        <sz val="10"/>
        <rFont val="Arial"/>
        <family val="0"/>
      </rPr>
      <t>/D</t>
    </r>
    <r>
      <rPr>
        <vertAlign val="superscript"/>
        <sz val="10"/>
        <rFont val="Arial"/>
        <family val="0"/>
      </rPr>
      <t>b</t>
    </r>
    <r>
      <rPr>
        <vertAlign val="subscript"/>
        <sz val="10"/>
        <rFont val="Arial"/>
        <family val="0"/>
      </rPr>
      <t>6</t>
    </r>
  </si>
  <si>
    <r>
      <t>D</t>
    </r>
    <r>
      <rPr>
        <vertAlign val="subscript"/>
        <sz val="10"/>
        <rFont val="Arial"/>
        <family val="0"/>
      </rPr>
      <t>6</t>
    </r>
  </si>
  <si>
    <r>
      <t>D</t>
    </r>
    <r>
      <rPr>
        <vertAlign val="superscript"/>
        <sz val="10"/>
        <rFont val="Arial"/>
        <family val="0"/>
      </rPr>
      <t>#</t>
    </r>
    <r>
      <rPr>
        <vertAlign val="subscript"/>
        <sz val="10"/>
        <rFont val="Arial"/>
        <family val="0"/>
      </rPr>
      <t>6</t>
    </r>
    <r>
      <rPr>
        <sz val="10"/>
        <rFont val="Arial"/>
        <family val="0"/>
      </rPr>
      <t>/E</t>
    </r>
    <r>
      <rPr>
        <vertAlign val="superscript"/>
        <sz val="10"/>
        <rFont val="Arial"/>
        <family val="0"/>
      </rPr>
      <t>b</t>
    </r>
    <r>
      <rPr>
        <vertAlign val="subscript"/>
        <sz val="10"/>
        <rFont val="Arial"/>
        <family val="0"/>
      </rPr>
      <t>6</t>
    </r>
  </si>
  <si>
    <r>
      <t>E</t>
    </r>
    <r>
      <rPr>
        <vertAlign val="subscript"/>
        <sz val="10"/>
        <rFont val="Arial"/>
        <family val="0"/>
      </rPr>
      <t>6</t>
    </r>
  </si>
  <si>
    <r>
      <t>F</t>
    </r>
    <r>
      <rPr>
        <vertAlign val="subscript"/>
        <sz val="10"/>
        <rFont val="Arial"/>
        <family val="0"/>
      </rPr>
      <t>6</t>
    </r>
  </si>
  <si>
    <r>
      <t>F</t>
    </r>
    <r>
      <rPr>
        <vertAlign val="superscript"/>
        <sz val="10"/>
        <rFont val="Arial"/>
        <family val="0"/>
      </rPr>
      <t>#</t>
    </r>
    <r>
      <rPr>
        <vertAlign val="subscript"/>
        <sz val="10"/>
        <rFont val="Arial"/>
        <family val="0"/>
      </rPr>
      <t>6</t>
    </r>
    <r>
      <rPr>
        <sz val="10"/>
        <rFont val="Arial"/>
        <family val="0"/>
      </rPr>
      <t>/G</t>
    </r>
    <r>
      <rPr>
        <vertAlign val="superscript"/>
        <sz val="10"/>
        <rFont val="Arial"/>
        <family val="0"/>
      </rPr>
      <t>b</t>
    </r>
    <r>
      <rPr>
        <vertAlign val="subscript"/>
        <sz val="10"/>
        <rFont val="Arial"/>
        <family val="0"/>
      </rPr>
      <t>6</t>
    </r>
  </si>
  <si>
    <r>
      <t>G</t>
    </r>
    <r>
      <rPr>
        <vertAlign val="subscript"/>
        <sz val="10"/>
        <rFont val="Arial"/>
        <family val="0"/>
      </rPr>
      <t>6</t>
    </r>
  </si>
  <si>
    <r>
      <t>G</t>
    </r>
    <r>
      <rPr>
        <vertAlign val="superscript"/>
        <sz val="10"/>
        <rFont val="Arial"/>
        <family val="0"/>
      </rPr>
      <t>#</t>
    </r>
    <r>
      <rPr>
        <vertAlign val="subscript"/>
        <sz val="10"/>
        <rFont val="Arial"/>
        <family val="0"/>
      </rPr>
      <t>6</t>
    </r>
    <r>
      <rPr>
        <sz val="10"/>
        <rFont val="Arial"/>
        <family val="0"/>
      </rPr>
      <t>/A</t>
    </r>
    <r>
      <rPr>
        <vertAlign val="superscript"/>
        <sz val="10"/>
        <rFont val="Arial"/>
        <family val="0"/>
      </rPr>
      <t>b</t>
    </r>
    <r>
      <rPr>
        <vertAlign val="subscript"/>
        <sz val="10"/>
        <rFont val="Arial"/>
        <family val="0"/>
      </rPr>
      <t>6</t>
    </r>
  </si>
  <si>
    <r>
      <t>A</t>
    </r>
    <r>
      <rPr>
        <vertAlign val="subscript"/>
        <sz val="10"/>
        <rFont val="Arial"/>
        <family val="0"/>
      </rPr>
      <t>6</t>
    </r>
  </si>
  <si>
    <r>
      <t>A</t>
    </r>
    <r>
      <rPr>
        <vertAlign val="superscript"/>
        <sz val="10"/>
        <rFont val="Arial"/>
        <family val="0"/>
      </rPr>
      <t>#</t>
    </r>
    <r>
      <rPr>
        <vertAlign val="subscript"/>
        <sz val="10"/>
        <rFont val="Arial"/>
        <family val="0"/>
      </rPr>
      <t>6</t>
    </r>
    <r>
      <rPr>
        <sz val="10"/>
        <rFont val="Arial"/>
        <family val="0"/>
      </rPr>
      <t>/B</t>
    </r>
    <r>
      <rPr>
        <vertAlign val="superscript"/>
        <sz val="10"/>
        <rFont val="Arial"/>
        <family val="0"/>
      </rPr>
      <t>b</t>
    </r>
    <r>
      <rPr>
        <vertAlign val="subscript"/>
        <sz val="10"/>
        <rFont val="Arial"/>
        <family val="0"/>
      </rPr>
      <t>6</t>
    </r>
  </si>
  <si>
    <r>
      <t>B</t>
    </r>
    <r>
      <rPr>
        <vertAlign val="subscript"/>
        <sz val="10"/>
        <rFont val="Arial"/>
        <family val="0"/>
      </rPr>
      <t>6</t>
    </r>
  </si>
  <si>
    <r>
      <t>C</t>
    </r>
    <r>
      <rPr>
        <vertAlign val="subscript"/>
        <sz val="10"/>
        <rFont val="Arial"/>
        <family val="0"/>
      </rPr>
      <t>7</t>
    </r>
  </si>
  <si>
    <r>
      <t>C</t>
    </r>
    <r>
      <rPr>
        <vertAlign val="superscript"/>
        <sz val="10"/>
        <rFont val="Arial"/>
        <family val="0"/>
      </rPr>
      <t>#</t>
    </r>
    <r>
      <rPr>
        <vertAlign val="subscript"/>
        <sz val="10"/>
        <rFont val="Arial"/>
        <family val="0"/>
      </rPr>
      <t>7</t>
    </r>
    <r>
      <rPr>
        <sz val="10"/>
        <rFont val="Arial"/>
        <family val="0"/>
      </rPr>
      <t>/D</t>
    </r>
    <r>
      <rPr>
        <vertAlign val="superscript"/>
        <sz val="10"/>
        <rFont val="Arial"/>
        <family val="0"/>
      </rPr>
      <t>b</t>
    </r>
    <r>
      <rPr>
        <vertAlign val="subscript"/>
        <sz val="10"/>
        <rFont val="Arial"/>
        <family val="0"/>
      </rPr>
      <t>7</t>
    </r>
  </si>
  <si>
    <r>
      <t>D</t>
    </r>
    <r>
      <rPr>
        <vertAlign val="subscript"/>
        <sz val="10"/>
        <rFont val="Arial"/>
        <family val="0"/>
      </rPr>
      <t>7</t>
    </r>
  </si>
  <si>
    <r>
      <t>D</t>
    </r>
    <r>
      <rPr>
        <vertAlign val="superscript"/>
        <sz val="10"/>
        <rFont val="Arial"/>
        <family val="0"/>
      </rPr>
      <t>#</t>
    </r>
    <r>
      <rPr>
        <vertAlign val="subscript"/>
        <sz val="10"/>
        <rFont val="Arial"/>
        <family val="0"/>
      </rPr>
      <t>7</t>
    </r>
    <r>
      <rPr>
        <sz val="10"/>
        <rFont val="Arial"/>
        <family val="0"/>
      </rPr>
      <t>/E</t>
    </r>
    <r>
      <rPr>
        <vertAlign val="superscript"/>
        <sz val="10"/>
        <rFont val="Arial"/>
        <family val="0"/>
      </rPr>
      <t>b</t>
    </r>
    <r>
      <rPr>
        <vertAlign val="subscript"/>
        <sz val="10"/>
        <rFont val="Arial"/>
        <family val="0"/>
      </rPr>
      <t>7</t>
    </r>
  </si>
  <si>
    <r>
      <t>E</t>
    </r>
    <r>
      <rPr>
        <vertAlign val="subscript"/>
        <sz val="10"/>
        <rFont val="Arial"/>
        <family val="0"/>
      </rPr>
      <t>7</t>
    </r>
  </si>
  <si>
    <r>
      <t>F</t>
    </r>
    <r>
      <rPr>
        <vertAlign val="subscript"/>
        <sz val="10"/>
        <rFont val="Arial"/>
        <family val="0"/>
      </rPr>
      <t>7</t>
    </r>
  </si>
  <si>
    <r>
      <t>F</t>
    </r>
    <r>
      <rPr>
        <vertAlign val="superscript"/>
        <sz val="10"/>
        <rFont val="Arial"/>
        <family val="0"/>
      </rPr>
      <t>#</t>
    </r>
    <r>
      <rPr>
        <vertAlign val="subscript"/>
        <sz val="10"/>
        <rFont val="Arial"/>
        <family val="0"/>
      </rPr>
      <t>7</t>
    </r>
    <r>
      <rPr>
        <sz val="10"/>
        <rFont val="Arial"/>
        <family val="0"/>
      </rPr>
      <t>/G</t>
    </r>
    <r>
      <rPr>
        <vertAlign val="superscript"/>
        <sz val="10"/>
        <rFont val="Arial"/>
        <family val="0"/>
      </rPr>
      <t>b</t>
    </r>
    <r>
      <rPr>
        <vertAlign val="subscript"/>
        <sz val="10"/>
        <rFont val="Arial"/>
        <family val="0"/>
      </rPr>
      <t>7</t>
    </r>
  </si>
  <si>
    <r>
      <t>G</t>
    </r>
    <r>
      <rPr>
        <vertAlign val="subscript"/>
        <sz val="10"/>
        <rFont val="Arial"/>
        <family val="0"/>
      </rPr>
      <t>7</t>
    </r>
  </si>
  <si>
    <r>
      <t>G</t>
    </r>
    <r>
      <rPr>
        <vertAlign val="superscript"/>
        <sz val="10"/>
        <rFont val="Arial"/>
        <family val="0"/>
      </rPr>
      <t>#</t>
    </r>
    <r>
      <rPr>
        <vertAlign val="subscript"/>
        <sz val="10"/>
        <rFont val="Arial"/>
        <family val="0"/>
      </rPr>
      <t>7</t>
    </r>
    <r>
      <rPr>
        <sz val="10"/>
        <rFont val="Arial"/>
        <family val="0"/>
      </rPr>
      <t>/A</t>
    </r>
    <r>
      <rPr>
        <vertAlign val="superscript"/>
        <sz val="10"/>
        <rFont val="Arial"/>
        <family val="0"/>
      </rPr>
      <t>b</t>
    </r>
    <r>
      <rPr>
        <vertAlign val="subscript"/>
        <sz val="10"/>
        <rFont val="Arial"/>
        <family val="0"/>
      </rPr>
      <t>7</t>
    </r>
  </si>
  <si>
    <r>
      <t>A</t>
    </r>
    <r>
      <rPr>
        <vertAlign val="subscript"/>
        <sz val="10"/>
        <rFont val="Arial"/>
        <family val="0"/>
      </rPr>
      <t>7</t>
    </r>
  </si>
  <si>
    <r>
      <t>A</t>
    </r>
    <r>
      <rPr>
        <vertAlign val="superscript"/>
        <sz val="10"/>
        <rFont val="Arial"/>
        <family val="0"/>
      </rPr>
      <t>#</t>
    </r>
    <r>
      <rPr>
        <vertAlign val="subscript"/>
        <sz val="10"/>
        <rFont val="Arial"/>
        <family val="0"/>
      </rPr>
      <t>7</t>
    </r>
    <r>
      <rPr>
        <sz val="10"/>
        <rFont val="Arial"/>
        <family val="0"/>
      </rPr>
      <t>/B</t>
    </r>
    <r>
      <rPr>
        <vertAlign val="superscript"/>
        <sz val="10"/>
        <rFont val="Arial"/>
        <family val="0"/>
      </rPr>
      <t>b</t>
    </r>
    <r>
      <rPr>
        <vertAlign val="subscript"/>
        <sz val="10"/>
        <rFont val="Arial"/>
        <family val="0"/>
      </rPr>
      <t>7</t>
    </r>
  </si>
  <si>
    <r>
      <t>B</t>
    </r>
    <r>
      <rPr>
        <vertAlign val="subscript"/>
        <sz val="10"/>
        <rFont val="Arial"/>
        <family val="0"/>
      </rPr>
      <t>7</t>
    </r>
  </si>
  <si>
    <r>
      <t>C</t>
    </r>
    <r>
      <rPr>
        <vertAlign val="subscript"/>
        <sz val="10"/>
        <rFont val="Arial"/>
        <family val="0"/>
      </rPr>
      <t>8</t>
    </r>
  </si>
  <si>
    <r>
      <t>C</t>
    </r>
    <r>
      <rPr>
        <vertAlign val="superscript"/>
        <sz val="10"/>
        <rFont val="Arial"/>
        <family val="0"/>
      </rPr>
      <t>#</t>
    </r>
    <r>
      <rPr>
        <vertAlign val="subscript"/>
        <sz val="10"/>
        <rFont val="Arial"/>
        <family val="0"/>
      </rPr>
      <t>8</t>
    </r>
    <r>
      <rPr>
        <sz val="10"/>
        <rFont val="Arial"/>
        <family val="0"/>
      </rPr>
      <t>/D</t>
    </r>
    <r>
      <rPr>
        <vertAlign val="superscript"/>
        <sz val="10"/>
        <rFont val="Arial"/>
        <family val="0"/>
      </rPr>
      <t>b</t>
    </r>
    <r>
      <rPr>
        <vertAlign val="subscript"/>
        <sz val="10"/>
        <rFont val="Arial"/>
        <family val="0"/>
      </rPr>
      <t>8</t>
    </r>
  </si>
  <si>
    <r>
      <t>D</t>
    </r>
    <r>
      <rPr>
        <vertAlign val="subscript"/>
        <sz val="10"/>
        <rFont val="Arial"/>
        <family val="0"/>
      </rPr>
      <t>8</t>
    </r>
  </si>
  <si>
    <r>
      <t>D</t>
    </r>
    <r>
      <rPr>
        <vertAlign val="superscript"/>
        <sz val="10"/>
        <rFont val="Arial"/>
        <family val="0"/>
      </rPr>
      <t>#</t>
    </r>
    <r>
      <rPr>
        <vertAlign val="subscript"/>
        <sz val="10"/>
        <rFont val="Arial"/>
        <family val="0"/>
      </rPr>
      <t>8</t>
    </r>
    <r>
      <rPr>
        <sz val="10"/>
        <rFont val="Arial"/>
        <family val="0"/>
      </rPr>
      <t>/E</t>
    </r>
    <r>
      <rPr>
        <vertAlign val="superscript"/>
        <sz val="10"/>
        <rFont val="Arial"/>
        <family val="0"/>
      </rPr>
      <t>b</t>
    </r>
    <r>
      <rPr>
        <vertAlign val="subscript"/>
        <sz val="10"/>
        <rFont val="Arial"/>
        <family val="0"/>
      </rPr>
      <t>8</t>
    </r>
  </si>
  <si>
    <t>Wavelength (in)</t>
  </si>
  <si>
    <t>Wavelength (ft)</t>
  </si>
  <si>
    <t>Wave length (meter)</t>
  </si>
  <si>
    <t>speed of sound in air at 70°F</t>
  </si>
  <si>
    <t>m/s</t>
  </si>
  <si>
    <t>f/s</t>
  </si>
  <si>
    <t>mph</t>
  </si>
  <si>
    <t>Open tube length (cm)</t>
  </si>
  <si>
    <t>Open tube length (meter)</t>
  </si>
  <si>
    <t>Open tube length (ft)</t>
  </si>
  <si>
    <t>Open tunbe length (in)</t>
  </si>
  <si>
    <t>Tube ID (m)</t>
  </si>
  <si>
    <t>Tube ID (in)</t>
  </si>
  <si>
    <t>Tube ID (cm)</t>
  </si>
  <si>
    <t>&lt; Type tube Inside Diameter here &amp; press ENTER</t>
  </si>
  <si>
    <t>&lt;Type tube Inside Diameter here&amp; press enter</t>
  </si>
  <si>
    <t xml:space="preserve">I created this spreadsheet to help figure out tube and pipe lengths for our instruments.  Now you can use it to make your own instruments.  The calculations are set up for air temperature of 70 degrees Fahrenheit.  Other air temperatures will make a slight difference, but since all of your instrument pipes will be at the same temperature they should work together.  The difference would be very minor in small temperature variations anyway.         
Middle C is C4.
You might find some discrepancies about the frequency of Middle C in different books or on the internet. These are due to the frequency at different temperatures or rounding off of the numbers.  All frequencies are mathematically based on A at 440 Hz.
The speed of sound in air is found by this formula:
v = 331 m/s + (0.6 m/s/C)*T
T is the temperature of the air in Celsius. 
Frequency of sound is found by this formula:
Frequency = Speed/Wavelength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</si>
</sst>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6">
    <font>
      <sz val="10"/>
      <name val="Arial"/>
      <family val="0"/>
    </font>
    <font>
      <b/>
      <sz val="10"/>
      <name val="Arial"/>
      <family val="0"/>
    </font>
    <font>
      <vertAlign val="subscript"/>
      <sz val="10"/>
      <name val="Arial"/>
      <family val="0"/>
    </font>
    <font>
      <vertAlign val="superscript"/>
      <sz val="10"/>
      <name val="Arial"/>
      <family val="0"/>
    </font>
    <font>
      <sz val="8"/>
      <name val="Arial"/>
      <family val="0"/>
    </font>
    <font>
      <b/>
      <sz val="10"/>
      <color indexed="10"/>
      <name val="Arial"/>
      <family val="0"/>
    </font>
  </fonts>
  <fills count="6">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35"/>
        <bgColor indexed="64"/>
      </patternFill>
    </fill>
  </fills>
  <borders count="19">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color indexed="63"/>
      </bottom>
    </border>
    <border>
      <left>
        <color indexed="63"/>
      </left>
      <right style="thick">
        <color indexed="8"/>
      </right>
      <top>
        <color indexed="63"/>
      </top>
      <bottom style="thick">
        <color indexed="8"/>
      </bottom>
    </border>
    <border>
      <left style="thick">
        <color indexed="10"/>
      </left>
      <right style="thick">
        <color indexed="10"/>
      </right>
      <top style="thick">
        <color indexed="10"/>
      </top>
      <bottom style="thick">
        <color indexed="10"/>
      </bottom>
    </border>
    <border>
      <left>
        <color indexed="63"/>
      </left>
      <right style="thick"/>
      <top>
        <color indexed="63"/>
      </top>
      <bottom style="thick"/>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0" borderId="0" xfId="0"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vertical="center" wrapText="1"/>
    </xf>
    <xf numFmtId="2" fontId="0" fillId="0" borderId="1" xfId="0" applyNumberFormat="1" applyBorder="1" applyAlignment="1">
      <alignment horizont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1" xfId="0" applyNumberFormat="1" applyBorder="1" applyAlignment="1">
      <alignment horizontal="center" wrapText="1"/>
    </xf>
    <xf numFmtId="2" fontId="0" fillId="0" borderId="0" xfId="0" applyNumberFormat="1" applyAlignment="1">
      <alignment/>
    </xf>
    <xf numFmtId="0" fontId="1" fillId="0" borderId="2" xfId="0" applyFont="1" applyBorder="1" applyAlignment="1">
      <alignment horizontal="center" vertical="center" wrapText="1"/>
    </xf>
    <xf numFmtId="0" fontId="0" fillId="0" borderId="2" xfId="0" applyBorder="1" applyAlignment="1">
      <alignment horizontal="center" wrapText="1"/>
    </xf>
    <xf numFmtId="0" fontId="1" fillId="0" borderId="3" xfId="0" applyFont="1" applyFill="1" applyBorder="1" applyAlignment="1">
      <alignment horizontal="center" vertical="center" wrapText="1"/>
    </xf>
    <xf numFmtId="2" fontId="0" fillId="0" borderId="3" xfId="0" applyNumberFormat="1" applyBorder="1" applyAlignment="1">
      <alignment horizontal="center"/>
    </xf>
    <xf numFmtId="0" fontId="0" fillId="2" borderId="4" xfId="0" applyFill="1" applyBorder="1" applyAlignment="1">
      <alignment/>
    </xf>
    <xf numFmtId="0" fontId="0" fillId="2" borderId="5" xfId="0" applyFill="1" applyBorder="1" applyAlignment="1">
      <alignment/>
    </xf>
    <xf numFmtId="168" fontId="0" fillId="3" borderId="4" xfId="0" applyNumberFormat="1" applyFill="1" applyBorder="1" applyAlignment="1">
      <alignment/>
    </xf>
    <xf numFmtId="0" fontId="1" fillId="3" borderId="6" xfId="0" applyFont="1" applyFill="1" applyBorder="1" applyAlignment="1">
      <alignment/>
    </xf>
    <xf numFmtId="0" fontId="0" fillId="3" borderId="6" xfId="0" applyFill="1" applyBorder="1" applyAlignment="1">
      <alignment/>
    </xf>
    <xf numFmtId="0" fontId="0" fillId="2" borderId="4" xfId="0" applyFill="1" applyBorder="1" applyAlignment="1" applyProtection="1">
      <alignment/>
      <protection/>
    </xf>
    <xf numFmtId="0" fontId="0" fillId="2" borderId="5" xfId="0" applyFill="1" applyBorder="1" applyAlignment="1" applyProtection="1">
      <alignment/>
      <protection hidden="1"/>
    </xf>
    <xf numFmtId="0" fontId="0" fillId="2" borderId="7" xfId="0" applyFill="1" applyBorder="1" applyAlignment="1" applyProtection="1">
      <alignment/>
      <protection hidden="1"/>
    </xf>
    <xf numFmtId="0" fontId="0" fillId="4" borderId="8" xfId="0" applyFill="1" applyBorder="1" applyAlignment="1" applyProtection="1">
      <alignment/>
      <protection locked="0"/>
    </xf>
    <xf numFmtId="0" fontId="0" fillId="0" borderId="0" xfId="0" applyAlignment="1" applyProtection="1">
      <alignment/>
      <protection locked="0"/>
    </xf>
    <xf numFmtId="0" fontId="0" fillId="5" borderId="9" xfId="0" applyFill="1" applyBorder="1" applyAlignment="1" applyProtection="1">
      <alignment/>
      <protection/>
    </xf>
    <xf numFmtId="2" fontId="0" fillId="0" borderId="2" xfId="0" applyNumberFormat="1"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2" fontId="0" fillId="0" borderId="11" xfId="0" applyNumberFormat="1"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2" fontId="0" fillId="0" borderId="13" xfId="0" applyNumberFormat="1" applyBorder="1" applyAlignment="1">
      <alignment horizontal="center"/>
    </xf>
    <xf numFmtId="0" fontId="0" fillId="0" borderId="8" xfId="0" applyFill="1" applyBorder="1" applyAlignment="1" applyProtection="1">
      <alignment/>
      <protection locked="0"/>
    </xf>
    <xf numFmtId="0" fontId="0" fillId="0" borderId="0" xfId="0" applyAlignment="1">
      <alignment vertical="top" wrapText="1" readingOrder="1"/>
    </xf>
    <xf numFmtId="0" fontId="0" fillId="0" borderId="0" xfId="0" applyAlignment="1">
      <alignment/>
    </xf>
    <xf numFmtId="0" fontId="0" fillId="3" borderId="14" xfId="0" applyFill="1" applyBorder="1" applyAlignment="1">
      <alignment wrapText="1"/>
    </xf>
    <xf numFmtId="0" fontId="0" fillId="3" borderId="15" xfId="0" applyFill="1" applyBorder="1" applyAlignment="1">
      <alignment/>
    </xf>
    <xf numFmtId="0" fontId="5" fillId="5" borderId="16" xfId="0" applyFont="1" applyFill="1" applyBorder="1" applyAlignment="1">
      <alignment/>
    </xf>
    <xf numFmtId="0" fontId="5" fillId="5" borderId="17" xfId="0" applyFont="1" applyFill="1" applyBorder="1" applyAlignment="1">
      <alignment/>
    </xf>
    <xf numFmtId="0" fontId="0" fillId="5" borderId="18" xfId="0" applyFill="1" applyBorder="1" applyAlignment="1">
      <alignment/>
    </xf>
    <xf numFmtId="0" fontId="1" fillId="5" borderId="16" xfId="0" applyFont="1" applyFill="1" applyBorder="1" applyAlignment="1">
      <alignment readingOrder="1"/>
    </xf>
    <xf numFmtId="0" fontId="1" fillId="5" borderId="17" xfId="0" applyFont="1" applyFill="1" applyBorder="1" applyAlignment="1">
      <alignment readingOrder="1"/>
    </xf>
    <xf numFmtId="0" fontId="1" fillId="5" borderId="18" xfId="0" applyFont="1" applyFill="1" applyBorder="1" applyAlignment="1">
      <alignment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6</xdr:row>
      <xdr:rowOff>9525</xdr:rowOff>
    </xdr:from>
    <xdr:to>
      <xdr:col>11</xdr:col>
      <xdr:colOff>28575</xdr:colOff>
      <xdr:row>17</xdr:row>
      <xdr:rowOff>104775</xdr:rowOff>
    </xdr:to>
    <xdr:pic>
      <xdr:nvPicPr>
        <xdr:cNvPr id="1" name="Picture 1"/>
        <xdr:cNvPicPr preferRelativeResize="1">
          <a:picLocks noChangeAspect="1"/>
        </xdr:cNvPicPr>
      </xdr:nvPicPr>
      <xdr:blipFill>
        <a:blip r:embed="rId1"/>
        <a:stretch>
          <a:fillRect/>
        </a:stretch>
      </xdr:blipFill>
      <xdr:spPr>
        <a:xfrm>
          <a:off x="4857750" y="981075"/>
          <a:ext cx="18764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K22" sqref="K22"/>
    </sheetView>
  </sheetViews>
  <sheetFormatPr defaultColWidth="9.140625" defaultRowHeight="12.75"/>
  <sheetData>
    <row r="1" spans="1:7" ht="12.75">
      <c r="A1" s="35"/>
      <c r="B1" s="34" t="s">
        <v>119</v>
      </c>
      <c r="C1" s="34"/>
      <c r="D1" s="34"/>
      <c r="E1" s="34"/>
      <c r="F1" s="34"/>
      <c r="G1" s="34"/>
    </row>
    <row r="2" spans="1:7" ht="12.75">
      <c r="A2" s="35"/>
      <c r="B2" s="34"/>
      <c r="C2" s="34"/>
      <c r="D2" s="34"/>
      <c r="E2" s="34"/>
      <c r="F2" s="34"/>
      <c r="G2" s="34"/>
    </row>
    <row r="3" spans="1:7" ht="12.75">
      <c r="A3" s="35"/>
      <c r="B3" s="34"/>
      <c r="C3" s="34"/>
      <c r="D3" s="34"/>
      <c r="E3" s="34"/>
      <c r="F3" s="34"/>
      <c r="G3" s="34"/>
    </row>
    <row r="4" spans="1:7" ht="12.75">
      <c r="A4" s="35"/>
      <c r="B4" s="34"/>
      <c r="C4" s="34"/>
      <c r="D4" s="34"/>
      <c r="E4" s="34"/>
      <c r="F4" s="34"/>
      <c r="G4" s="34"/>
    </row>
    <row r="5" spans="1:7" ht="12.75">
      <c r="A5" s="35"/>
      <c r="B5" s="34"/>
      <c r="C5" s="34"/>
      <c r="D5" s="34"/>
      <c r="E5" s="34"/>
      <c r="F5" s="34"/>
      <c r="G5" s="34"/>
    </row>
    <row r="6" spans="1:7" ht="12.75">
      <c r="A6" s="35"/>
      <c r="B6" s="34"/>
      <c r="C6" s="34"/>
      <c r="D6" s="34"/>
      <c r="E6" s="34"/>
      <c r="F6" s="34"/>
      <c r="G6" s="34"/>
    </row>
    <row r="7" spans="1:7" ht="12.75">
      <c r="A7" s="35"/>
      <c r="B7" s="34"/>
      <c r="C7" s="34"/>
      <c r="D7" s="34"/>
      <c r="E7" s="34"/>
      <c r="F7" s="34"/>
      <c r="G7" s="34"/>
    </row>
    <row r="8" spans="1:7" ht="12.75">
      <c r="A8" s="35"/>
      <c r="B8" s="34"/>
      <c r="C8" s="34"/>
      <c r="D8" s="34"/>
      <c r="E8" s="34"/>
      <c r="F8" s="34"/>
      <c r="G8" s="34"/>
    </row>
    <row r="9" spans="2:7" ht="12.75">
      <c r="B9" s="34"/>
      <c r="C9" s="34"/>
      <c r="D9" s="34"/>
      <c r="E9" s="34"/>
      <c r="F9" s="34"/>
      <c r="G9" s="34"/>
    </row>
    <row r="10" spans="2:7" ht="12.75">
      <c r="B10" s="34"/>
      <c r="C10" s="34"/>
      <c r="D10" s="34"/>
      <c r="E10" s="34"/>
      <c r="F10" s="34"/>
      <c r="G10" s="34"/>
    </row>
    <row r="11" spans="2:7" ht="12.75">
      <c r="B11" s="34"/>
      <c r="C11" s="34"/>
      <c r="D11" s="34"/>
      <c r="E11" s="34"/>
      <c r="F11" s="34"/>
      <c r="G11" s="34"/>
    </row>
    <row r="12" spans="2:7" ht="12.75">
      <c r="B12" s="34"/>
      <c r="C12" s="34"/>
      <c r="D12" s="34"/>
      <c r="E12" s="34"/>
      <c r="F12" s="34"/>
      <c r="G12" s="34"/>
    </row>
    <row r="13" spans="2:7" ht="12.75">
      <c r="B13" s="34"/>
      <c r="C13" s="34"/>
      <c r="D13" s="34"/>
      <c r="E13" s="34"/>
      <c r="F13" s="34"/>
      <c r="G13" s="34"/>
    </row>
    <row r="14" spans="2:7" ht="12.75">
      <c r="B14" s="34"/>
      <c r="C14" s="34"/>
      <c r="D14" s="34"/>
      <c r="E14" s="34"/>
      <c r="F14" s="34"/>
      <c r="G14" s="34"/>
    </row>
    <row r="15" spans="2:7" ht="12.75">
      <c r="B15" s="34"/>
      <c r="C15" s="34"/>
      <c r="D15" s="34"/>
      <c r="E15" s="34"/>
      <c r="F15" s="34"/>
      <c r="G15" s="34"/>
    </row>
    <row r="16" spans="2:7" ht="12.75">
      <c r="B16" s="34"/>
      <c r="C16" s="34"/>
      <c r="D16" s="34"/>
      <c r="E16" s="34"/>
      <c r="F16" s="34"/>
      <c r="G16" s="34"/>
    </row>
    <row r="17" spans="2:7" ht="12.75">
      <c r="B17" s="34"/>
      <c r="C17" s="34"/>
      <c r="D17" s="34"/>
      <c r="E17" s="34"/>
      <c r="F17" s="34"/>
      <c r="G17" s="34"/>
    </row>
    <row r="18" spans="2:7" ht="12.75">
      <c r="B18" s="34"/>
      <c r="C18" s="34"/>
      <c r="D18" s="34"/>
      <c r="E18" s="34"/>
      <c r="F18" s="34"/>
      <c r="G18" s="34"/>
    </row>
    <row r="19" spans="2:7" ht="12.75">
      <c r="B19" s="34"/>
      <c r="C19" s="34"/>
      <c r="D19" s="34"/>
      <c r="E19" s="34"/>
      <c r="F19" s="34"/>
      <c r="G19" s="34"/>
    </row>
    <row r="20" spans="2:7" ht="12.75">
      <c r="B20" s="34"/>
      <c r="C20" s="34"/>
      <c r="D20" s="34"/>
      <c r="E20" s="34"/>
      <c r="F20" s="34"/>
      <c r="G20" s="34"/>
    </row>
    <row r="21" spans="2:7" ht="12.75">
      <c r="B21" s="34"/>
      <c r="C21" s="34"/>
      <c r="D21" s="34"/>
      <c r="E21" s="34"/>
      <c r="F21" s="34"/>
      <c r="G21" s="34"/>
    </row>
    <row r="22" spans="2:7" ht="12.75">
      <c r="B22" s="34"/>
      <c r="C22" s="34"/>
      <c r="D22" s="34"/>
      <c r="E22" s="34"/>
      <c r="F22" s="34"/>
      <c r="G22" s="34"/>
    </row>
    <row r="23" spans="2:7" ht="12.75">
      <c r="B23" s="34"/>
      <c r="C23" s="34"/>
      <c r="D23" s="34"/>
      <c r="E23" s="34"/>
      <c r="F23" s="34"/>
      <c r="G23" s="34"/>
    </row>
    <row r="24" spans="2:7" ht="12.75">
      <c r="B24" s="34"/>
      <c r="C24" s="34"/>
      <c r="D24" s="34"/>
      <c r="E24" s="34"/>
      <c r="F24" s="34"/>
      <c r="G24" s="34"/>
    </row>
    <row r="25" spans="2:7" ht="12.75">
      <c r="B25" s="34"/>
      <c r="C25" s="34"/>
      <c r="D25" s="34"/>
      <c r="E25" s="34"/>
      <c r="F25" s="34"/>
      <c r="G25" s="34"/>
    </row>
    <row r="26" spans="2:7" ht="12.75">
      <c r="B26" s="34"/>
      <c r="C26" s="34"/>
      <c r="D26" s="34"/>
      <c r="E26" s="34"/>
      <c r="F26" s="34"/>
      <c r="G26" s="34"/>
    </row>
    <row r="27" spans="2:7" ht="12.75">
      <c r="B27" s="34"/>
      <c r="C27" s="34"/>
      <c r="D27" s="34"/>
      <c r="E27" s="34"/>
      <c r="F27" s="34"/>
      <c r="G27" s="34"/>
    </row>
    <row r="28" spans="2:7" ht="12.75">
      <c r="B28" s="34"/>
      <c r="C28" s="34"/>
      <c r="D28" s="34"/>
      <c r="E28" s="34"/>
      <c r="F28" s="34"/>
      <c r="G28" s="34"/>
    </row>
    <row r="29" spans="2:7" ht="12.75">
      <c r="B29" s="34"/>
      <c r="C29" s="34"/>
      <c r="D29" s="34"/>
      <c r="E29" s="34"/>
      <c r="F29" s="34"/>
      <c r="G29" s="34"/>
    </row>
    <row r="30" spans="2:7" ht="12.75">
      <c r="B30" s="34"/>
      <c r="C30" s="34"/>
      <c r="D30" s="34"/>
      <c r="E30" s="34"/>
      <c r="F30" s="34"/>
      <c r="G30" s="34"/>
    </row>
    <row r="31" spans="2:7" ht="12.75">
      <c r="B31" s="34"/>
      <c r="C31" s="34"/>
      <c r="D31" s="34"/>
      <c r="E31" s="34"/>
      <c r="F31" s="34"/>
      <c r="G31" s="34"/>
    </row>
    <row r="32" spans="2:7" ht="12.75">
      <c r="B32" s="34"/>
      <c r="C32" s="34"/>
      <c r="D32" s="34"/>
      <c r="E32" s="34"/>
      <c r="F32" s="34"/>
      <c r="G32" s="34"/>
    </row>
  </sheetData>
  <mergeCells count="2">
    <mergeCell ref="B1:G32"/>
    <mergeCell ref="A1:A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101"/>
  <sheetViews>
    <sheetView workbookViewId="0" topLeftCell="A1">
      <pane ySplit="1" topLeftCell="BM26" activePane="bottomLeft" state="frozen"/>
      <selection pane="topLeft" activeCell="A1" sqref="A1"/>
      <selection pane="bottomLeft" activeCell="B3" sqref="B3"/>
    </sheetView>
  </sheetViews>
  <sheetFormatPr defaultColWidth="9.140625" defaultRowHeight="12.75"/>
  <cols>
    <col min="2" max="2" width="13.57421875" style="0" customWidth="1"/>
    <col min="3" max="3" width="11.421875" style="0" customWidth="1"/>
    <col min="7" max="7" width="13.57421875" style="0" customWidth="1"/>
    <col min="8" max="8" width="11.421875" style="0" customWidth="1"/>
  </cols>
  <sheetData>
    <row r="1" spans="1:8" ht="51.75" thickTop="1">
      <c r="A1" s="1" t="s">
        <v>0</v>
      </c>
      <c r="B1" s="1" t="s">
        <v>1</v>
      </c>
      <c r="C1" s="1" t="s">
        <v>2</v>
      </c>
      <c r="D1" s="1" t="s">
        <v>105</v>
      </c>
      <c r="E1" s="8" t="s">
        <v>110</v>
      </c>
      <c r="F1" s="8" t="s">
        <v>111</v>
      </c>
      <c r="G1" s="36" t="s">
        <v>106</v>
      </c>
      <c r="H1" s="37"/>
    </row>
    <row r="2" spans="1:8" ht="15.75">
      <c r="A2" s="2" t="s">
        <v>3</v>
      </c>
      <c r="B2" s="2">
        <v>16.35</v>
      </c>
      <c r="C2" s="2">
        <v>2100</v>
      </c>
      <c r="D2" s="2">
        <f>C2/100</f>
        <v>21</v>
      </c>
      <c r="E2" s="9">
        <f aca="true" t="shared" si="0" ref="E2:E66">(((344/(4*B2)))-(0.25*$H$7))*100</f>
        <v>525.3688837920489</v>
      </c>
      <c r="F2" s="9">
        <f aca="true" t="shared" si="1" ref="F2:F65">E2/100</f>
        <v>5.253688837920489</v>
      </c>
      <c r="G2" s="17"/>
      <c r="H2" s="18"/>
    </row>
    <row r="3" spans="1:8" ht="15.75">
      <c r="A3" s="2" t="s">
        <v>4</v>
      </c>
      <c r="B3" s="2">
        <v>17.32</v>
      </c>
      <c r="C3" s="2">
        <v>1990</v>
      </c>
      <c r="D3" s="2">
        <f aca="true" t="shared" si="2" ref="D3:D66">C3/100</f>
        <v>19.9</v>
      </c>
      <c r="E3" s="9">
        <f>(((344/(4*B3)))-(0.25*$H$7))*100</f>
        <v>495.91079676674366</v>
      </c>
      <c r="F3" s="9">
        <f t="shared" si="1"/>
        <v>4.959107967667436</v>
      </c>
      <c r="G3" s="17">
        <v>344.277777777777</v>
      </c>
      <c r="H3" s="19" t="s">
        <v>107</v>
      </c>
    </row>
    <row r="4" spans="1:8" ht="15.75">
      <c r="A4" s="2" t="s">
        <v>5</v>
      </c>
      <c r="B4" s="2">
        <v>18.35</v>
      </c>
      <c r="C4" s="2">
        <v>1870</v>
      </c>
      <c r="D4" s="2">
        <f t="shared" si="2"/>
        <v>18.7</v>
      </c>
      <c r="E4" s="9">
        <f t="shared" si="0"/>
        <v>468.0398501362398</v>
      </c>
      <c r="F4" s="9">
        <f t="shared" si="1"/>
        <v>4.680398501362398</v>
      </c>
      <c r="G4" s="17">
        <v>1129.52026829979</v>
      </c>
      <c r="H4" s="19" t="s">
        <v>108</v>
      </c>
    </row>
    <row r="5" spans="1:8" ht="16.5" thickBot="1">
      <c r="A5" s="2" t="s">
        <v>6</v>
      </c>
      <c r="B5" s="2">
        <v>19.45</v>
      </c>
      <c r="C5" s="2">
        <v>1770</v>
      </c>
      <c r="D5" s="2">
        <f t="shared" si="2"/>
        <v>17.7</v>
      </c>
      <c r="E5" s="9">
        <f t="shared" si="0"/>
        <v>441.5343830334191</v>
      </c>
      <c r="F5" s="9">
        <f t="shared" si="1"/>
        <v>4.415343830334191</v>
      </c>
      <c r="G5" s="17">
        <v>771.182222222222</v>
      </c>
      <c r="H5" s="19" t="s">
        <v>109</v>
      </c>
    </row>
    <row r="6" spans="1:13" ht="17.25" thickBot="1" thickTop="1">
      <c r="A6" s="2" t="s">
        <v>7</v>
      </c>
      <c r="B6" s="2">
        <v>20.6</v>
      </c>
      <c r="C6" s="2">
        <v>1670</v>
      </c>
      <c r="D6" s="2">
        <f t="shared" si="2"/>
        <v>16.7</v>
      </c>
      <c r="E6" s="9">
        <f t="shared" si="0"/>
        <v>416.8507281553398</v>
      </c>
      <c r="F6" s="9">
        <f t="shared" si="1"/>
        <v>4.168507281553398</v>
      </c>
      <c r="G6" s="15" t="s">
        <v>116</v>
      </c>
      <c r="H6" s="23">
        <v>2.5</v>
      </c>
      <c r="I6" s="38" t="s">
        <v>118</v>
      </c>
      <c r="J6" s="39"/>
      <c r="K6" s="39"/>
      <c r="L6" s="39"/>
      <c r="M6" s="40"/>
    </row>
    <row r="7" spans="1:8" ht="17.25" thickBot="1" thickTop="1">
      <c r="A7" s="2" t="s">
        <v>8</v>
      </c>
      <c r="B7" s="2">
        <v>21.83</v>
      </c>
      <c r="C7" s="2">
        <v>1580</v>
      </c>
      <c r="D7" s="2">
        <f t="shared" si="2"/>
        <v>15.8</v>
      </c>
      <c r="E7" s="9">
        <f t="shared" si="0"/>
        <v>393.3282753092075</v>
      </c>
      <c r="F7" s="9">
        <f t="shared" si="1"/>
        <v>3.933282753092075</v>
      </c>
      <c r="G7" s="16" t="s">
        <v>114</v>
      </c>
      <c r="H7" s="25">
        <f>H6/100</f>
        <v>0.025</v>
      </c>
    </row>
    <row r="8" spans="1:6" ht="16.5" thickTop="1">
      <c r="A8" s="2" t="s">
        <v>9</v>
      </c>
      <c r="B8" s="2">
        <v>23.12</v>
      </c>
      <c r="C8" s="2">
        <v>1490</v>
      </c>
      <c r="D8" s="2">
        <f t="shared" si="2"/>
        <v>14.9</v>
      </c>
      <c r="E8" s="9">
        <f t="shared" si="0"/>
        <v>371.34731833910035</v>
      </c>
      <c r="F8" s="9">
        <f t="shared" si="1"/>
        <v>3.7134731833910037</v>
      </c>
    </row>
    <row r="9" spans="1:6" ht="15.75">
      <c r="A9" s="2" t="s">
        <v>10</v>
      </c>
      <c r="B9" s="2">
        <v>24.5</v>
      </c>
      <c r="C9" s="2">
        <v>1400</v>
      </c>
      <c r="D9" s="2">
        <f t="shared" si="2"/>
        <v>14</v>
      </c>
      <c r="E9" s="9">
        <f t="shared" si="0"/>
        <v>350.3954081632653</v>
      </c>
      <c r="F9" s="9">
        <f t="shared" si="1"/>
        <v>3.503954081632653</v>
      </c>
    </row>
    <row r="10" spans="1:6" ht="15.75">
      <c r="A10" s="2" t="s">
        <v>11</v>
      </c>
      <c r="B10" s="2">
        <v>25.96</v>
      </c>
      <c r="C10" s="2">
        <v>1320</v>
      </c>
      <c r="D10" s="2">
        <f t="shared" si="2"/>
        <v>13.2</v>
      </c>
      <c r="E10" s="9">
        <f t="shared" si="0"/>
        <v>330.65389060092446</v>
      </c>
      <c r="F10" s="9">
        <f t="shared" si="1"/>
        <v>3.3065389060092447</v>
      </c>
    </row>
    <row r="11" spans="1:6" ht="15.75">
      <c r="A11" s="2" t="s">
        <v>12</v>
      </c>
      <c r="B11" s="2">
        <v>27.5</v>
      </c>
      <c r="C11" s="2">
        <v>1250</v>
      </c>
      <c r="D11" s="2">
        <f t="shared" si="2"/>
        <v>12.5</v>
      </c>
      <c r="E11" s="9">
        <f t="shared" si="0"/>
        <v>312.10227272727275</v>
      </c>
      <c r="F11" s="9">
        <f t="shared" si="1"/>
        <v>3.1210227272727273</v>
      </c>
    </row>
    <row r="12" spans="1:9" ht="15.75">
      <c r="A12" s="2" t="s">
        <v>13</v>
      </c>
      <c r="B12" s="2">
        <v>29.14</v>
      </c>
      <c r="C12" s="2">
        <v>1180</v>
      </c>
      <c r="D12" s="2">
        <f t="shared" si="2"/>
        <v>11.8</v>
      </c>
      <c r="E12" s="9">
        <f t="shared" si="0"/>
        <v>294.50197323266985</v>
      </c>
      <c r="F12" s="9">
        <f t="shared" si="1"/>
        <v>2.9450197323266987</v>
      </c>
      <c r="I12" s="24"/>
    </row>
    <row r="13" spans="1:6" ht="15.75">
      <c r="A13" s="2" t="s">
        <v>14</v>
      </c>
      <c r="B13" s="2">
        <v>30.87</v>
      </c>
      <c r="C13" s="2">
        <v>1110</v>
      </c>
      <c r="D13" s="2">
        <f t="shared" si="2"/>
        <v>11.1</v>
      </c>
      <c r="E13" s="9">
        <f t="shared" si="0"/>
        <v>277.96262552640104</v>
      </c>
      <c r="F13" s="9">
        <f t="shared" si="1"/>
        <v>2.7796262552640103</v>
      </c>
    </row>
    <row r="14" spans="1:6" ht="15.75">
      <c r="A14" s="2" t="s">
        <v>15</v>
      </c>
      <c r="B14" s="2">
        <v>32.7</v>
      </c>
      <c r="C14" s="2">
        <v>1050</v>
      </c>
      <c r="D14" s="2">
        <f t="shared" si="2"/>
        <v>10.5</v>
      </c>
      <c r="E14" s="9">
        <f t="shared" si="0"/>
        <v>262.3719418960244</v>
      </c>
      <c r="F14" s="9">
        <f t="shared" si="1"/>
        <v>2.6237194189602437</v>
      </c>
    </row>
    <row r="15" spans="1:6" ht="15.75">
      <c r="A15" s="2" t="s">
        <v>16</v>
      </c>
      <c r="B15" s="2">
        <v>34.65</v>
      </c>
      <c r="C15" s="2">
        <v>996</v>
      </c>
      <c r="D15" s="2">
        <f t="shared" si="2"/>
        <v>9.96</v>
      </c>
      <c r="E15" s="9">
        <f t="shared" si="0"/>
        <v>247.5712481962482</v>
      </c>
      <c r="F15" s="9">
        <f t="shared" si="1"/>
        <v>2.475712481962482</v>
      </c>
    </row>
    <row r="16" spans="1:6" ht="15.75">
      <c r="A16" s="2" t="s">
        <v>17</v>
      </c>
      <c r="B16" s="2">
        <v>36.71</v>
      </c>
      <c r="C16" s="2">
        <v>940</v>
      </c>
      <c r="D16" s="2">
        <f t="shared" si="2"/>
        <v>9.4</v>
      </c>
      <c r="E16" s="9">
        <f t="shared" si="0"/>
        <v>233.64359166439658</v>
      </c>
      <c r="F16" s="9">
        <f t="shared" si="1"/>
        <v>2.336435916643966</v>
      </c>
    </row>
    <row r="17" spans="1:6" ht="15.75">
      <c r="A17" s="2" t="s">
        <v>18</v>
      </c>
      <c r="B17" s="2">
        <v>38.89</v>
      </c>
      <c r="C17" s="2">
        <v>887</v>
      </c>
      <c r="D17" s="2">
        <f t="shared" si="2"/>
        <v>8.87</v>
      </c>
      <c r="E17" s="9">
        <f t="shared" si="0"/>
        <v>220.5115389560298</v>
      </c>
      <c r="F17" s="9">
        <f t="shared" si="1"/>
        <v>2.205115389560298</v>
      </c>
    </row>
    <row r="18" spans="1:6" ht="15.75">
      <c r="A18" s="2" t="s">
        <v>19</v>
      </c>
      <c r="B18" s="2">
        <v>41.2</v>
      </c>
      <c r="C18" s="2">
        <v>837</v>
      </c>
      <c r="D18" s="2">
        <f t="shared" si="2"/>
        <v>8.37</v>
      </c>
      <c r="E18" s="9">
        <f t="shared" si="0"/>
        <v>208.11286407766988</v>
      </c>
      <c r="F18" s="9">
        <f t="shared" si="1"/>
        <v>2.081128640776699</v>
      </c>
    </row>
    <row r="19" spans="1:6" ht="15.75">
      <c r="A19" s="2" t="s">
        <v>20</v>
      </c>
      <c r="B19" s="2">
        <v>43.65</v>
      </c>
      <c r="C19" s="2">
        <v>790</v>
      </c>
      <c r="D19" s="2">
        <f t="shared" si="2"/>
        <v>7.9</v>
      </c>
      <c r="E19" s="9">
        <f t="shared" si="0"/>
        <v>196.39676403207332</v>
      </c>
      <c r="F19" s="9">
        <f t="shared" si="1"/>
        <v>1.9639676403207331</v>
      </c>
    </row>
    <row r="20" spans="1:6" ht="15.75">
      <c r="A20" s="2" t="s">
        <v>21</v>
      </c>
      <c r="B20" s="2">
        <v>46.25</v>
      </c>
      <c r="C20" s="2">
        <v>746</v>
      </c>
      <c r="D20" s="2">
        <f t="shared" si="2"/>
        <v>7.46</v>
      </c>
      <c r="E20" s="9">
        <f t="shared" si="0"/>
        <v>185.32094594594594</v>
      </c>
      <c r="F20" s="9">
        <f t="shared" si="1"/>
        <v>1.8532094594594595</v>
      </c>
    </row>
    <row r="21" spans="1:6" ht="15.75">
      <c r="A21" s="2" t="s">
        <v>22</v>
      </c>
      <c r="B21" s="2">
        <v>49</v>
      </c>
      <c r="C21" s="2">
        <v>704</v>
      </c>
      <c r="D21" s="2">
        <f t="shared" si="2"/>
        <v>7.04</v>
      </c>
      <c r="E21" s="9">
        <f t="shared" si="0"/>
        <v>174.88520408163265</v>
      </c>
      <c r="F21" s="9">
        <f t="shared" si="1"/>
        <v>1.7488520408163266</v>
      </c>
    </row>
    <row r="22" spans="1:6" ht="15.75">
      <c r="A22" s="2" t="s">
        <v>23</v>
      </c>
      <c r="B22" s="2">
        <v>51.91</v>
      </c>
      <c r="C22" s="2">
        <v>665</v>
      </c>
      <c r="D22" s="2">
        <f t="shared" si="2"/>
        <v>6.65</v>
      </c>
      <c r="E22" s="9">
        <f t="shared" si="0"/>
        <v>165.0463542670006</v>
      </c>
      <c r="F22" s="9">
        <f t="shared" si="1"/>
        <v>1.650463542670006</v>
      </c>
    </row>
    <row r="23" spans="1:6" ht="15.75">
      <c r="A23" s="2" t="s">
        <v>24</v>
      </c>
      <c r="B23" s="2">
        <v>55</v>
      </c>
      <c r="C23" s="2">
        <v>627</v>
      </c>
      <c r="D23" s="2">
        <f t="shared" si="2"/>
        <v>6.27</v>
      </c>
      <c r="E23" s="9">
        <f t="shared" si="0"/>
        <v>155.73863636363637</v>
      </c>
      <c r="F23" s="9">
        <f t="shared" si="1"/>
        <v>1.5573863636363638</v>
      </c>
    </row>
    <row r="24" spans="1:6" ht="15.75">
      <c r="A24" s="2" t="s">
        <v>25</v>
      </c>
      <c r="B24" s="2">
        <v>58.27</v>
      </c>
      <c r="C24" s="2">
        <v>592</v>
      </c>
      <c r="D24" s="2">
        <f t="shared" si="2"/>
        <v>5.92</v>
      </c>
      <c r="E24" s="9">
        <f t="shared" si="0"/>
        <v>146.9638107087695</v>
      </c>
      <c r="F24" s="9">
        <f t="shared" si="1"/>
        <v>1.469638107087695</v>
      </c>
    </row>
    <row r="25" spans="1:6" ht="15.75">
      <c r="A25" s="2" t="s">
        <v>26</v>
      </c>
      <c r="B25" s="2">
        <v>61.74</v>
      </c>
      <c r="C25" s="2">
        <v>559</v>
      </c>
      <c r="D25" s="2">
        <f t="shared" si="2"/>
        <v>5.59</v>
      </c>
      <c r="E25" s="9">
        <f t="shared" si="0"/>
        <v>138.66881276320052</v>
      </c>
      <c r="F25" s="9">
        <f t="shared" si="1"/>
        <v>1.386688127632005</v>
      </c>
    </row>
    <row r="26" spans="1:6" ht="15.75">
      <c r="A26" s="2" t="s">
        <v>27</v>
      </c>
      <c r="B26" s="2">
        <v>65.41</v>
      </c>
      <c r="C26" s="2">
        <v>527</v>
      </c>
      <c r="D26" s="2">
        <f t="shared" si="2"/>
        <v>5.27</v>
      </c>
      <c r="E26" s="9">
        <f t="shared" si="0"/>
        <v>130.8533672221373</v>
      </c>
      <c r="F26" s="9">
        <f t="shared" si="1"/>
        <v>1.3085336722213732</v>
      </c>
    </row>
    <row r="27" spans="1:6" ht="15.75">
      <c r="A27" s="2" t="s">
        <v>28</v>
      </c>
      <c r="B27" s="2">
        <v>69.3</v>
      </c>
      <c r="C27" s="2">
        <v>498</v>
      </c>
      <c r="D27" s="2">
        <f t="shared" si="2"/>
        <v>4.98</v>
      </c>
      <c r="E27" s="9">
        <f t="shared" si="0"/>
        <v>123.4731240981241</v>
      </c>
      <c r="F27" s="9">
        <f t="shared" si="1"/>
        <v>1.234731240981241</v>
      </c>
    </row>
    <row r="28" spans="1:6" ht="15.75">
      <c r="A28" s="2" t="s">
        <v>29</v>
      </c>
      <c r="B28" s="2">
        <v>73.42</v>
      </c>
      <c r="C28" s="2">
        <v>470</v>
      </c>
      <c r="D28" s="2">
        <f t="shared" si="2"/>
        <v>4.7</v>
      </c>
      <c r="E28" s="9">
        <f t="shared" si="0"/>
        <v>116.50929583219829</v>
      </c>
      <c r="F28" s="9">
        <f t="shared" si="1"/>
        <v>1.165092958321983</v>
      </c>
    </row>
    <row r="29" spans="1:6" ht="15.75">
      <c r="A29" s="2" t="s">
        <v>30</v>
      </c>
      <c r="B29" s="2">
        <v>77.78</v>
      </c>
      <c r="C29" s="2">
        <v>444</v>
      </c>
      <c r="D29" s="2">
        <f t="shared" si="2"/>
        <v>4.44</v>
      </c>
      <c r="E29" s="9">
        <f t="shared" si="0"/>
        <v>109.9432694780149</v>
      </c>
      <c r="F29" s="9">
        <f t="shared" si="1"/>
        <v>1.099432694780149</v>
      </c>
    </row>
    <row r="30" spans="1:6" ht="15.75">
      <c r="A30" s="2" t="s">
        <v>31</v>
      </c>
      <c r="B30" s="2">
        <v>82.41</v>
      </c>
      <c r="C30" s="2">
        <v>419</v>
      </c>
      <c r="D30" s="2">
        <f t="shared" si="2"/>
        <v>4.19</v>
      </c>
      <c r="E30" s="9">
        <f t="shared" si="0"/>
        <v>103.73126744327143</v>
      </c>
      <c r="F30" s="9">
        <f t="shared" si="1"/>
        <v>1.0373126744327144</v>
      </c>
    </row>
    <row r="31" spans="1:6" ht="15.75">
      <c r="A31" s="2" t="s">
        <v>32</v>
      </c>
      <c r="B31" s="2">
        <v>87.31</v>
      </c>
      <c r="C31" s="2">
        <v>395</v>
      </c>
      <c r="D31" s="2">
        <f t="shared" si="2"/>
        <v>3.95</v>
      </c>
      <c r="E31" s="9">
        <f t="shared" si="0"/>
        <v>97.87459912953842</v>
      </c>
      <c r="F31" s="9">
        <f t="shared" si="1"/>
        <v>0.9787459912953842</v>
      </c>
    </row>
    <row r="32" spans="1:6" ht="15.75">
      <c r="A32" s="2" t="s">
        <v>33</v>
      </c>
      <c r="B32" s="2">
        <v>92.5</v>
      </c>
      <c r="C32" s="2">
        <v>373</v>
      </c>
      <c r="D32" s="2">
        <f t="shared" si="2"/>
        <v>3.73</v>
      </c>
      <c r="E32" s="9">
        <f t="shared" si="0"/>
        <v>92.34797297297298</v>
      </c>
      <c r="F32" s="9">
        <f t="shared" si="1"/>
        <v>0.9234797297297298</v>
      </c>
    </row>
    <row r="33" spans="1:6" ht="15.75">
      <c r="A33" s="2" t="s">
        <v>34</v>
      </c>
      <c r="B33" s="2">
        <v>98</v>
      </c>
      <c r="C33" s="2">
        <v>352</v>
      </c>
      <c r="D33" s="2">
        <f t="shared" si="2"/>
        <v>3.52</v>
      </c>
      <c r="E33" s="9">
        <f t="shared" si="0"/>
        <v>87.13010204081633</v>
      </c>
      <c r="F33" s="9">
        <f t="shared" si="1"/>
        <v>0.8713010204081633</v>
      </c>
    </row>
    <row r="34" spans="1:6" ht="15.75">
      <c r="A34" s="2" t="s">
        <v>35</v>
      </c>
      <c r="B34" s="2">
        <v>103.83</v>
      </c>
      <c r="C34" s="2">
        <v>332</v>
      </c>
      <c r="D34" s="2">
        <f t="shared" si="2"/>
        <v>3.32</v>
      </c>
      <c r="E34" s="9">
        <f t="shared" si="0"/>
        <v>82.20269912356737</v>
      </c>
      <c r="F34" s="9">
        <f t="shared" si="1"/>
        <v>0.8220269912356737</v>
      </c>
    </row>
    <row r="35" spans="1:6" ht="15.75">
      <c r="A35" s="2" t="s">
        <v>36</v>
      </c>
      <c r="B35" s="2">
        <v>110</v>
      </c>
      <c r="C35" s="2">
        <v>314</v>
      </c>
      <c r="D35" s="2">
        <f t="shared" si="2"/>
        <v>3.14</v>
      </c>
      <c r="E35" s="9">
        <f t="shared" si="0"/>
        <v>77.55681818181819</v>
      </c>
      <c r="F35" s="9">
        <f t="shared" si="1"/>
        <v>0.7755681818181819</v>
      </c>
    </row>
    <row r="36" spans="1:6" ht="15.75">
      <c r="A36" s="2" t="s">
        <v>37</v>
      </c>
      <c r="B36" s="2">
        <v>116.54</v>
      </c>
      <c r="C36" s="2">
        <v>296</v>
      </c>
      <c r="D36" s="2">
        <f t="shared" si="2"/>
        <v>2.96</v>
      </c>
      <c r="E36" s="9">
        <f t="shared" si="0"/>
        <v>73.16940535438475</v>
      </c>
      <c r="F36" s="9">
        <f t="shared" si="1"/>
        <v>0.7316940535438475</v>
      </c>
    </row>
    <row r="37" spans="1:6" ht="15.75">
      <c r="A37" s="2" t="s">
        <v>38</v>
      </c>
      <c r="B37" s="2">
        <v>123.47</v>
      </c>
      <c r="C37" s="2">
        <v>279</v>
      </c>
      <c r="D37" s="2">
        <f t="shared" si="2"/>
        <v>2.79</v>
      </c>
      <c r="E37" s="9">
        <f t="shared" si="0"/>
        <v>69.02754717745202</v>
      </c>
      <c r="F37" s="9">
        <f t="shared" si="1"/>
        <v>0.6902754717745202</v>
      </c>
    </row>
    <row r="38" spans="1:6" ht="15.75">
      <c r="A38" s="2" t="s">
        <v>39</v>
      </c>
      <c r="B38" s="2">
        <v>130.81</v>
      </c>
      <c r="C38" s="2">
        <v>264</v>
      </c>
      <c r="D38" s="2">
        <f t="shared" si="2"/>
        <v>2.64</v>
      </c>
      <c r="E38" s="9">
        <f t="shared" si="0"/>
        <v>65.11920915832124</v>
      </c>
      <c r="F38" s="9">
        <f t="shared" si="1"/>
        <v>0.6511920915832125</v>
      </c>
    </row>
    <row r="39" spans="1:6" ht="15.75">
      <c r="A39" s="2" t="s">
        <v>40</v>
      </c>
      <c r="B39" s="2">
        <v>138.59</v>
      </c>
      <c r="C39" s="2">
        <v>249</v>
      </c>
      <c r="D39" s="2">
        <f t="shared" si="2"/>
        <v>2.49</v>
      </c>
      <c r="E39" s="9">
        <f t="shared" si="0"/>
        <v>61.42853921639369</v>
      </c>
      <c r="F39" s="9">
        <f t="shared" si="1"/>
        <v>0.6142853921639368</v>
      </c>
    </row>
    <row r="40" spans="1:6" ht="15.75">
      <c r="A40" s="2" t="s">
        <v>41</v>
      </c>
      <c r="B40" s="2">
        <v>146.83</v>
      </c>
      <c r="C40" s="2">
        <v>235</v>
      </c>
      <c r="D40" s="2">
        <f t="shared" si="2"/>
        <v>2.35</v>
      </c>
      <c r="E40" s="9">
        <f t="shared" si="0"/>
        <v>57.9461366886876</v>
      </c>
      <c r="F40" s="9">
        <f t="shared" si="1"/>
        <v>0.579461366886876</v>
      </c>
    </row>
    <row r="41" spans="1:6" ht="15.75">
      <c r="A41" s="2" t="s">
        <v>42</v>
      </c>
      <c r="B41" s="2">
        <v>155.56</v>
      </c>
      <c r="C41" s="2">
        <v>222</v>
      </c>
      <c r="D41" s="2">
        <f t="shared" si="2"/>
        <v>2.22</v>
      </c>
      <c r="E41" s="9">
        <f t="shared" si="0"/>
        <v>54.659134739007456</v>
      </c>
      <c r="F41" s="9">
        <f t="shared" si="1"/>
        <v>0.5465913473900745</v>
      </c>
    </row>
    <row r="42" spans="1:6" ht="15.75">
      <c r="A42" s="2" t="s">
        <v>43</v>
      </c>
      <c r="B42" s="2">
        <v>164.81</v>
      </c>
      <c r="C42" s="2">
        <v>209</v>
      </c>
      <c r="D42" s="2">
        <f t="shared" si="2"/>
        <v>2.09</v>
      </c>
      <c r="E42" s="9">
        <f t="shared" si="0"/>
        <v>51.556299678417574</v>
      </c>
      <c r="F42" s="9">
        <f t="shared" si="1"/>
        <v>0.5155629967841757</v>
      </c>
    </row>
    <row r="43" spans="1:6" ht="15.75">
      <c r="A43" s="2" t="s">
        <v>44</v>
      </c>
      <c r="B43" s="2">
        <v>174.61</v>
      </c>
      <c r="C43" s="2">
        <v>198</v>
      </c>
      <c r="D43" s="2">
        <f t="shared" si="2"/>
        <v>1.98</v>
      </c>
      <c r="E43" s="9">
        <f t="shared" si="0"/>
        <v>48.62762012484966</v>
      </c>
      <c r="F43" s="9">
        <f t="shared" si="1"/>
        <v>0.48627620124849663</v>
      </c>
    </row>
    <row r="44" spans="1:6" ht="15.75">
      <c r="A44" s="2" t="s">
        <v>45</v>
      </c>
      <c r="B44" s="2">
        <v>185</v>
      </c>
      <c r="C44" s="2">
        <v>186</v>
      </c>
      <c r="D44" s="2">
        <f t="shared" si="2"/>
        <v>1.86</v>
      </c>
      <c r="E44" s="9">
        <f t="shared" si="0"/>
        <v>45.86148648648649</v>
      </c>
      <c r="F44" s="9">
        <f t="shared" si="1"/>
        <v>0.4586148648648649</v>
      </c>
    </row>
    <row r="45" spans="1:6" ht="15.75">
      <c r="A45" s="2" t="s">
        <v>46</v>
      </c>
      <c r="B45" s="2">
        <v>196</v>
      </c>
      <c r="C45" s="2">
        <v>176</v>
      </c>
      <c r="D45" s="2">
        <f t="shared" si="2"/>
        <v>1.76</v>
      </c>
      <c r="E45" s="9">
        <f t="shared" si="0"/>
        <v>43.25255102040816</v>
      </c>
      <c r="F45" s="9">
        <f t="shared" si="1"/>
        <v>0.43252551020408164</v>
      </c>
    </row>
    <row r="46" spans="1:6" ht="15.75">
      <c r="A46" s="2" t="s">
        <v>47</v>
      </c>
      <c r="B46" s="2">
        <v>207.65</v>
      </c>
      <c r="C46" s="2">
        <v>166</v>
      </c>
      <c r="D46" s="2">
        <f t="shared" si="2"/>
        <v>1.66</v>
      </c>
      <c r="E46" s="9">
        <f t="shared" si="0"/>
        <v>40.79084396821575</v>
      </c>
      <c r="F46" s="9">
        <f t="shared" si="1"/>
        <v>0.4079084396821575</v>
      </c>
    </row>
    <row r="47" spans="1:6" ht="15.75">
      <c r="A47" s="2" t="s">
        <v>48</v>
      </c>
      <c r="B47" s="2">
        <v>220</v>
      </c>
      <c r="C47" s="2">
        <v>157</v>
      </c>
      <c r="D47" s="2">
        <f t="shared" si="2"/>
        <v>1.57</v>
      </c>
      <c r="E47" s="9">
        <f t="shared" si="0"/>
        <v>38.46590909090909</v>
      </c>
      <c r="F47" s="9">
        <f t="shared" si="1"/>
        <v>0.38465909090909095</v>
      </c>
    </row>
    <row r="48" spans="1:6" ht="15.75">
      <c r="A48" s="2" t="s">
        <v>49</v>
      </c>
      <c r="B48" s="2">
        <v>233.08</v>
      </c>
      <c r="C48" s="2">
        <v>148</v>
      </c>
      <c r="D48" s="2">
        <f t="shared" si="2"/>
        <v>1.48</v>
      </c>
      <c r="E48" s="9">
        <f t="shared" si="0"/>
        <v>36.272202677192375</v>
      </c>
      <c r="F48" s="9">
        <f t="shared" si="1"/>
        <v>0.3627220267719238</v>
      </c>
    </row>
    <row r="49" spans="1:6" ht="15.75">
      <c r="A49" s="2" t="s">
        <v>50</v>
      </c>
      <c r="B49" s="2">
        <v>246.94</v>
      </c>
      <c r="C49" s="2">
        <v>140</v>
      </c>
      <c r="D49" s="2">
        <f t="shared" si="2"/>
        <v>1.4</v>
      </c>
      <c r="E49" s="9">
        <f t="shared" si="0"/>
        <v>34.20127358872601</v>
      </c>
      <c r="F49" s="9">
        <f t="shared" si="1"/>
        <v>0.3420127358872601</v>
      </c>
    </row>
    <row r="50" spans="1:6" ht="15.75">
      <c r="A50" s="2" t="s">
        <v>51</v>
      </c>
      <c r="B50" s="2">
        <v>261.63</v>
      </c>
      <c r="C50" s="2">
        <v>132</v>
      </c>
      <c r="D50" s="2">
        <f t="shared" si="2"/>
        <v>1.32</v>
      </c>
      <c r="E50" s="9">
        <f t="shared" si="0"/>
        <v>32.24584814432596</v>
      </c>
      <c r="F50" s="9">
        <f t="shared" si="1"/>
        <v>0.3224584814432596</v>
      </c>
    </row>
    <row r="51" spans="1:6" ht="15.75">
      <c r="A51" s="2" t="s">
        <v>52</v>
      </c>
      <c r="B51" s="2">
        <v>277.18</v>
      </c>
      <c r="C51" s="2">
        <v>124</v>
      </c>
      <c r="D51" s="2">
        <f t="shared" si="2"/>
        <v>1.24</v>
      </c>
      <c r="E51" s="9">
        <f t="shared" si="0"/>
        <v>30.401769608196844</v>
      </c>
      <c r="F51" s="9">
        <f t="shared" si="1"/>
        <v>0.30401769608196844</v>
      </c>
    </row>
    <row r="52" spans="1:6" ht="15.75">
      <c r="A52" s="2" t="s">
        <v>53</v>
      </c>
      <c r="B52" s="2">
        <v>293.66</v>
      </c>
      <c r="C52" s="2">
        <v>117</v>
      </c>
      <c r="D52" s="2">
        <f t="shared" si="2"/>
        <v>1.17</v>
      </c>
      <c r="E52" s="9">
        <f t="shared" si="0"/>
        <v>28.6605683443438</v>
      </c>
      <c r="F52" s="9">
        <f t="shared" si="1"/>
        <v>0.286605683443438</v>
      </c>
    </row>
    <row r="53" spans="1:6" ht="15.75">
      <c r="A53" s="2" t="s">
        <v>54</v>
      </c>
      <c r="B53" s="2">
        <v>311.13</v>
      </c>
      <c r="C53" s="2">
        <v>111</v>
      </c>
      <c r="D53" s="2">
        <f t="shared" si="2"/>
        <v>1.11</v>
      </c>
      <c r="E53" s="9">
        <f t="shared" si="0"/>
        <v>27.016178928422207</v>
      </c>
      <c r="F53" s="9">
        <f t="shared" si="1"/>
        <v>0.2701617892842221</v>
      </c>
    </row>
    <row r="54" spans="1:6" ht="15.75">
      <c r="A54" s="2" t="s">
        <v>55</v>
      </c>
      <c r="B54" s="2">
        <v>329.63</v>
      </c>
      <c r="C54" s="2">
        <v>105</v>
      </c>
      <c r="D54" s="2">
        <f t="shared" si="2"/>
        <v>1.05</v>
      </c>
      <c r="E54" s="9">
        <f t="shared" si="0"/>
        <v>25.46485832600188</v>
      </c>
      <c r="F54" s="9">
        <f t="shared" si="1"/>
        <v>0.2546485832600188</v>
      </c>
    </row>
    <row r="55" spans="1:6" ht="15.75">
      <c r="A55" s="2" t="s">
        <v>56</v>
      </c>
      <c r="B55" s="2">
        <v>349.23</v>
      </c>
      <c r="C55" s="2">
        <v>98.8</v>
      </c>
      <c r="D55" s="2">
        <f t="shared" si="2"/>
        <v>0.988</v>
      </c>
      <c r="E55" s="9">
        <f t="shared" si="0"/>
        <v>24.00060490221344</v>
      </c>
      <c r="F55" s="9">
        <f t="shared" si="1"/>
        <v>0.2400060490221344</v>
      </c>
    </row>
    <row r="56" spans="1:6" ht="15.75">
      <c r="A56" s="2" t="s">
        <v>57</v>
      </c>
      <c r="B56" s="2">
        <v>369.99</v>
      </c>
      <c r="C56" s="2">
        <v>93.2</v>
      </c>
      <c r="D56" s="2">
        <f t="shared" si="2"/>
        <v>0.932</v>
      </c>
      <c r="E56" s="9">
        <f t="shared" si="0"/>
        <v>22.618871455985296</v>
      </c>
      <c r="F56" s="9">
        <f t="shared" si="1"/>
        <v>0.22618871455985295</v>
      </c>
    </row>
    <row r="57" spans="1:6" ht="15.75">
      <c r="A57" s="2" t="s">
        <v>58</v>
      </c>
      <c r="B57" s="2">
        <v>392</v>
      </c>
      <c r="C57" s="2">
        <v>88</v>
      </c>
      <c r="D57" s="2">
        <f t="shared" si="2"/>
        <v>0.88</v>
      </c>
      <c r="E57" s="9">
        <f t="shared" si="0"/>
        <v>21.31377551020408</v>
      </c>
      <c r="F57" s="9">
        <f t="shared" si="1"/>
        <v>0.2131377551020408</v>
      </c>
    </row>
    <row r="58" spans="1:6" ht="15.75">
      <c r="A58" s="2" t="s">
        <v>59</v>
      </c>
      <c r="B58" s="2">
        <v>415.3</v>
      </c>
      <c r="C58" s="2">
        <v>83.1</v>
      </c>
      <c r="D58" s="2">
        <f t="shared" si="2"/>
        <v>0.831</v>
      </c>
      <c r="E58" s="9">
        <f t="shared" si="0"/>
        <v>20.082921984107873</v>
      </c>
      <c r="F58" s="9">
        <f t="shared" si="1"/>
        <v>0.20082921984107874</v>
      </c>
    </row>
    <row r="59" spans="1:6" ht="15.75">
      <c r="A59" s="2" t="s">
        <v>60</v>
      </c>
      <c r="B59" s="2">
        <v>440</v>
      </c>
      <c r="C59" s="2">
        <v>78.4</v>
      </c>
      <c r="D59" s="2">
        <f t="shared" si="2"/>
        <v>0.784</v>
      </c>
      <c r="E59" s="9">
        <f t="shared" si="0"/>
        <v>18.920454545454547</v>
      </c>
      <c r="F59" s="9">
        <f t="shared" si="1"/>
        <v>0.18920454545454546</v>
      </c>
    </row>
    <row r="60" spans="1:6" ht="15.75">
      <c r="A60" s="2" t="s">
        <v>61</v>
      </c>
      <c r="B60" s="2">
        <v>466.16</v>
      </c>
      <c r="C60" s="2">
        <v>74</v>
      </c>
      <c r="D60" s="2">
        <f t="shared" si="2"/>
        <v>0.74</v>
      </c>
      <c r="E60" s="9">
        <f t="shared" si="0"/>
        <v>17.823601338596188</v>
      </c>
      <c r="F60" s="9">
        <f t="shared" si="1"/>
        <v>0.17823601338596187</v>
      </c>
    </row>
    <row r="61" spans="1:6" ht="15.75">
      <c r="A61" s="2" t="s">
        <v>62</v>
      </c>
      <c r="B61" s="2">
        <v>493.88</v>
      </c>
      <c r="C61" s="2">
        <v>69.9</v>
      </c>
      <c r="D61" s="2">
        <f t="shared" si="2"/>
        <v>0.6990000000000001</v>
      </c>
      <c r="E61" s="9">
        <f t="shared" si="0"/>
        <v>16.788136794363005</v>
      </c>
      <c r="F61" s="9">
        <f t="shared" si="1"/>
        <v>0.16788136794363007</v>
      </c>
    </row>
    <row r="62" spans="1:6" ht="15.75">
      <c r="A62" s="2" t="s">
        <v>63</v>
      </c>
      <c r="B62" s="2">
        <v>523.25</v>
      </c>
      <c r="C62" s="2">
        <v>65.9</v>
      </c>
      <c r="D62" s="2">
        <f t="shared" si="2"/>
        <v>0.659</v>
      </c>
      <c r="E62" s="9">
        <f t="shared" si="0"/>
        <v>15.81073817486861</v>
      </c>
      <c r="F62" s="9">
        <f t="shared" si="1"/>
        <v>0.1581073817486861</v>
      </c>
    </row>
    <row r="63" spans="1:6" ht="15.75">
      <c r="A63" s="2" t="s">
        <v>64</v>
      </c>
      <c r="B63" s="2">
        <v>554.37</v>
      </c>
      <c r="C63" s="2">
        <v>62.2</v>
      </c>
      <c r="D63" s="2">
        <f t="shared" si="2"/>
        <v>0.622</v>
      </c>
      <c r="E63" s="9">
        <f t="shared" si="0"/>
        <v>14.888104965997437</v>
      </c>
      <c r="F63" s="9">
        <f t="shared" si="1"/>
        <v>0.14888104965997437</v>
      </c>
    </row>
    <row r="64" spans="1:6" ht="15.75">
      <c r="A64" s="2" t="s">
        <v>65</v>
      </c>
      <c r="B64" s="2">
        <v>587.33</v>
      </c>
      <c r="C64" s="2">
        <v>58.7</v>
      </c>
      <c r="D64" s="2">
        <f t="shared" si="2"/>
        <v>0.5870000000000001</v>
      </c>
      <c r="E64" s="9">
        <f t="shared" si="0"/>
        <v>14.01753486115131</v>
      </c>
      <c r="F64" s="9">
        <f t="shared" si="1"/>
        <v>0.1401753486115131</v>
      </c>
    </row>
    <row r="65" spans="1:6" ht="15.75">
      <c r="A65" s="2" t="s">
        <v>66</v>
      </c>
      <c r="B65" s="2">
        <v>622.25</v>
      </c>
      <c r="C65" s="2">
        <v>55.4</v>
      </c>
      <c r="D65" s="2">
        <f t="shared" si="2"/>
        <v>0.5539999999999999</v>
      </c>
      <c r="E65" s="9">
        <f t="shared" si="0"/>
        <v>13.195811570912012</v>
      </c>
      <c r="F65" s="9">
        <f t="shared" si="1"/>
        <v>0.1319581157091201</v>
      </c>
    </row>
    <row r="66" spans="1:6" ht="15.75">
      <c r="A66" s="2" t="s">
        <v>67</v>
      </c>
      <c r="B66" s="2">
        <v>659.26</v>
      </c>
      <c r="C66" s="2">
        <v>52.3</v>
      </c>
      <c r="D66" s="2">
        <f t="shared" si="2"/>
        <v>0.523</v>
      </c>
      <c r="E66" s="9">
        <f t="shared" si="0"/>
        <v>12.419929163000939</v>
      </c>
      <c r="F66" s="9">
        <f aca="true" t="shared" si="3" ref="F66:F97">E66/100</f>
        <v>0.12419929163000938</v>
      </c>
    </row>
    <row r="67" spans="1:6" ht="15.75">
      <c r="A67" s="2" t="s">
        <v>68</v>
      </c>
      <c r="B67" s="2">
        <v>698.46</v>
      </c>
      <c r="C67" s="2">
        <v>49.4</v>
      </c>
      <c r="D67" s="2">
        <f aca="true" t="shared" si="4" ref="D67:D101">C67/100</f>
        <v>0.494</v>
      </c>
      <c r="E67" s="9">
        <f aca="true" t="shared" si="5" ref="E67:E101">(((344/(4*B67)))-(0.25*$H$7))*100</f>
        <v>11.68780245110672</v>
      </c>
      <c r="F67" s="9">
        <f t="shared" si="3"/>
        <v>0.1168780245110672</v>
      </c>
    </row>
    <row r="68" spans="1:6" ht="15.75">
      <c r="A68" s="2" t="s">
        <v>69</v>
      </c>
      <c r="B68" s="2">
        <v>739.99</v>
      </c>
      <c r="C68" s="2">
        <v>46.6</v>
      </c>
      <c r="D68" s="2">
        <f t="shared" si="4"/>
        <v>0.466</v>
      </c>
      <c r="E68" s="9">
        <f t="shared" si="5"/>
        <v>10.996778672684766</v>
      </c>
      <c r="F68" s="9">
        <f t="shared" si="3"/>
        <v>0.10996778672684765</v>
      </c>
    </row>
    <row r="69" spans="1:6" ht="15.75">
      <c r="A69" s="2" t="s">
        <v>70</v>
      </c>
      <c r="B69" s="2">
        <v>783.99</v>
      </c>
      <c r="C69" s="2">
        <v>44</v>
      </c>
      <c r="D69" s="2">
        <f t="shared" si="4"/>
        <v>0.44</v>
      </c>
      <c r="E69" s="9">
        <f t="shared" si="5"/>
        <v>10.344527672546842</v>
      </c>
      <c r="F69" s="9">
        <f t="shared" si="3"/>
        <v>0.10344527672546842</v>
      </c>
    </row>
    <row r="70" spans="1:6" ht="15.75">
      <c r="A70" s="2" t="s">
        <v>71</v>
      </c>
      <c r="B70" s="2">
        <v>830.61</v>
      </c>
      <c r="C70" s="2">
        <v>41.5</v>
      </c>
      <c r="D70" s="2">
        <f t="shared" si="4"/>
        <v>0.415</v>
      </c>
      <c r="E70" s="9">
        <f t="shared" si="5"/>
        <v>9.728836337149804</v>
      </c>
      <c r="F70" s="9">
        <f t="shared" si="3"/>
        <v>0.09728836337149804</v>
      </c>
    </row>
    <row r="71" spans="1:6" ht="15.75">
      <c r="A71" s="2" t="s">
        <v>72</v>
      </c>
      <c r="B71" s="2">
        <v>880</v>
      </c>
      <c r="C71" s="2">
        <v>39.2</v>
      </c>
      <c r="D71" s="2">
        <f t="shared" si="4"/>
        <v>0.392</v>
      </c>
      <c r="E71" s="9">
        <f t="shared" si="5"/>
        <v>9.147727272727273</v>
      </c>
      <c r="F71" s="9">
        <f t="shared" si="3"/>
        <v>0.09147727272727274</v>
      </c>
    </row>
    <row r="72" spans="1:6" ht="15.75">
      <c r="A72" s="2" t="s">
        <v>73</v>
      </c>
      <c r="B72" s="2">
        <v>932.33</v>
      </c>
      <c r="C72" s="2">
        <v>37</v>
      </c>
      <c r="D72" s="2">
        <f t="shared" si="4"/>
        <v>0.37</v>
      </c>
      <c r="E72" s="9">
        <f t="shared" si="5"/>
        <v>8.599201731146696</v>
      </c>
      <c r="F72" s="9">
        <f t="shared" si="3"/>
        <v>0.08599201731146695</v>
      </c>
    </row>
    <row r="73" spans="1:6" ht="15.75">
      <c r="A73" s="2" t="s">
        <v>74</v>
      </c>
      <c r="B73" s="2">
        <v>987.77</v>
      </c>
      <c r="C73" s="2">
        <v>34.9</v>
      </c>
      <c r="D73" s="2">
        <f t="shared" si="4"/>
        <v>0.349</v>
      </c>
      <c r="E73" s="9">
        <f t="shared" si="5"/>
        <v>8.08148025350031</v>
      </c>
      <c r="F73" s="9">
        <f t="shared" si="3"/>
        <v>0.0808148025350031</v>
      </c>
    </row>
    <row r="74" spans="1:6" ht="15.75">
      <c r="A74" s="2" t="s">
        <v>75</v>
      </c>
      <c r="B74" s="2">
        <v>1046.5</v>
      </c>
      <c r="C74" s="2">
        <v>33</v>
      </c>
      <c r="D74" s="2">
        <f t="shared" si="4"/>
        <v>0.33</v>
      </c>
      <c r="E74" s="9">
        <f t="shared" si="5"/>
        <v>7.5928690874343046</v>
      </c>
      <c r="F74" s="9">
        <f t="shared" si="3"/>
        <v>0.07592869087434305</v>
      </c>
    </row>
    <row r="75" spans="1:6" ht="15.75">
      <c r="A75" s="2" t="s">
        <v>76</v>
      </c>
      <c r="B75" s="2">
        <v>1108.73</v>
      </c>
      <c r="C75" s="2">
        <v>31.1</v>
      </c>
      <c r="D75" s="2">
        <f t="shared" si="4"/>
        <v>0.311</v>
      </c>
      <c r="E75" s="9">
        <f t="shared" si="5"/>
        <v>7.131622441892977</v>
      </c>
      <c r="F75" s="9">
        <f t="shared" si="3"/>
        <v>0.07131622441892976</v>
      </c>
    </row>
    <row r="76" spans="1:6" ht="15.75">
      <c r="A76" s="2" t="s">
        <v>77</v>
      </c>
      <c r="B76" s="2">
        <v>1174.66</v>
      </c>
      <c r="C76" s="2">
        <v>29.4</v>
      </c>
      <c r="D76" s="2">
        <f t="shared" si="4"/>
        <v>0.294</v>
      </c>
      <c r="E76" s="9">
        <f t="shared" si="5"/>
        <v>6.696267430575655</v>
      </c>
      <c r="F76" s="9">
        <f t="shared" si="3"/>
        <v>0.06696267430575654</v>
      </c>
    </row>
    <row r="77" spans="1:6" ht="15.75">
      <c r="A77" s="2" t="s">
        <v>78</v>
      </c>
      <c r="B77" s="2">
        <v>1244.51</v>
      </c>
      <c r="C77" s="2">
        <v>27.7</v>
      </c>
      <c r="D77" s="2">
        <f t="shared" si="4"/>
        <v>0.27699999999999997</v>
      </c>
      <c r="E77" s="9">
        <f t="shared" si="5"/>
        <v>6.2853502583346055</v>
      </c>
      <c r="F77" s="9">
        <f t="shared" si="3"/>
        <v>0.06285350258334606</v>
      </c>
    </row>
    <row r="78" spans="1:6" ht="15.75">
      <c r="A78" s="2" t="s">
        <v>79</v>
      </c>
      <c r="B78" s="2">
        <v>1318.51</v>
      </c>
      <c r="C78" s="2">
        <v>26.2</v>
      </c>
      <c r="D78" s="2">
        <f t="shared" si="4"/>
        <v>0.262</v>
      </c>
      <c r="E78" s="9">
        <f t="shared" si="5"/>
        <v>5.897514049950323</v>
      </c>
      <c r="F78" s="9">
        <f t="shared" si="3"/>
        <v>0.05897514049950323</v>
      </c>
    </row>
    <row r="79" spans="1:6" ht="15.75">
      <c r="A79" s="2" t="s">
        <v>80</v>
      </c>
      <c r="B79" s="2">
        <v>1396.91</v>
      </c>
      <c r="C79" s="2">
        <v>24.7</v>
      </c>
      <c r="D79" s="2">
        <f t="shared" si="4"/>
        <v>0.247</v>
      </c>
      <c r="E79" s="9">
        <f t="shared" si="5"/>
        <v>5.531445297120071</v>
      </c>
      <c r="F79" s="9">
        <f t="shared" si="3"/>
        <v>0.05531445297120072</v>
      </c>
    </row>
    <row r="80" spans="1:6" ht="15.75">
      <c r="A80" s="2" t="s">
        <v>81</v>
      </c>
      <c r="B80" s="2">
        <v>1479.98</v>
      </c>
      <c r="C80" s="2">
        <v>23.3</v>
      </c>
      <c r="D80" s="2">
        <f t="shared" si="4"/>
        <v>0.233</v>
      </c>
      <c r="E80" s="9">
        <f t="shared" si="5"/>
        <v>5.185889336342383</v>
      </c>
      <c r="F80" s="9">
        <f t="shared" si="3"/>
        <v>0.05185889336342383</v>
      </c>
    </row>
    <row r="81" spans="1:6" ht="15.75">
      <c r="A81" s="2" t="s">
        <v>82</v>
      </c>
      <c r="B81" s="2">
        <v>1567.98</v>
      </c>
      <c r="C81" s="2">
        <v>22</v>
      </c>
      <c r="D81" s="2">
        <f t="shared" si="4"/>
        <v>0.22</v>
      </c>
      <c r="E81" s="9">
        <f t="shared" si="5"/>
        <v>4.859763836273421</v>
      </c>
      <c r="F81" s="9">
        <f t="shared" si="3"/>
        <v>0.04859763836273421</v>
      </c>
    </row>
    <row r="82" spans="1:6" ht="15.75">
      <c r="A82" s="2" t="s">
        <v>83</v>
      </c>
      <c r="B82" s="2">
        <v>1661.22</v>
      </c>
      <c r="C82" s="2">
        <v>20.8</v>
      </c>
      <c r="D82" s="2">
        <f t="shared" si="4"/>
        <v>0.20800000000000002</v>
      </c>
      <c r="E82" s="9">
        <f t="shared" si="5"/>
        <v>4.551918168574902</v>
      </c>
      <c r="F82" s="9">
        <f t="shared" si="3"/>
        <v>0.04551918168574902</v>
      </c>
    </row>
    <row r="83" spans="1:6" ht="15.75">
      <c r="A83" s="2" t="s">
        <v>84</v>
      </c>
      <c r="B83" s="2">
        <v>1760</v>
      </c>
      <c r="C83" s="2">
        <v>19.6</v>
      </c>
      <c r="D83" s="2">
        <f t="shared" si="4"/>
        <v>0.196</v>
      </c>
      <c r="E83" s="9">
        <f t="shared" si="5"/>
        <v>4.261363636363637</v>
      </c>
      <c r="F83" s="9">
        <f t="shared" si="3"/>
        <v>0.04261363636363637</v>
      </c>
    </row>
    <row r="84" spans="1:6" ht="15.75">
      <c r="A84" s="2" t="s">
        <v>85</v>
      </c>
      <c r="B84" s="2">
        <v>1864.66</v>
      </c>
      <c r="C84" s="2">
        <v>18.5</v>
      </c>
      <c r="D84" s="2">
        <f t="shared" si="4"/>
        <v>0.185</v>
      </c>
      <c r="E84" s="9">
        <f t="shared" si="5"/>
        <v>3.987100865573348</v>
      </c>
      <c r="F84" s="9">
        <f t="shared" si="3"/>
        <v>0.03987100865573348</v>
      </c>
    </row>
    <row r="85" spans="1:6" ht="15.75">
      <c r="A85" s="2" t="s">
        <v>86</v>
      </c>
      <c r="B85" s="2">
        <v>1975.53</v>
      </c>
      <c r="C85" s="2">
        <v>17.5</v>
      </c>
      <c r="D85" s="2">
        <f t="shared" si="4"/>
        <v>0.175</v>
      </c>
      <c r="E85" s="9">
        <f t="shared" si="5"/>
        <v>3.728262162558908</v>
      </c>
      <c r="F85" s="9">
        <f t="shared" si="3"/>
        <v>0.03728262162558908</v>
      </c>
    </row>
    <row r="86" spans="1:6" ht="15.75">
      <c r="A86" s="2" t="s">
        <v>87</v>
      </c>
      <c r="B86" s="2">
        <v>2093</v>
      </c>
      <c r="C86" s="2">
        <v>16.5</v>
      </c>
      <c r="D86" s="2">
        <f t="shared" si="4"/>
        <v>0.165</v>
      </c>
      <c r="E86" s="9">
        <f t="shared" si="5"/>
        <v>3.4839345437171527</v>
      </c>
      <c r="F86" s="9">
        <f t="shared" si="3"/>
        <v>0.03483934543717153</v>
      </c>
    </row>
    <row r="87" spans="1:6" ht="15.75">
      <c r="A87" s="2" t="s">
        <v>88</v>
      </c>
      <c r="B87" s="2">
        <v>2217.46</v>
      </c>
      <c r="C87" s="2">
        <v>15.6</v>
      </c>
      <c r="D87" s="2">
        <f t="shared" si="4"/>
        <v>0.156</v>
      </c>
      <c r="E87" s="9">
        <f t="shared" si="5"/>
        <v>3.2533112209464887</v>
      </c>
      <c r="F87" s="9">
        <f t="shared" si="3"/>
        <v>0.032533112209464886</v>
      </c>
    </row>
    <row r="88" spans="1:6" ht="15.75">
      <c r="A88" s="2" t="s">
        <v>89</v>
      </c>
      <c r="B88" s="2">
        <v>2349.32</v>
      </c>
      <c r="C88" s="2">
        <v>14.7</v>
      </c>
      <c r="D88" s="2">
        <f t="shared" si="4"/>
        <v>0.147</v>
      </c>
      <c r="E88" s="9">
        <f t="shared" si="5"/>
        <v>3.035633715287828</v>
      </c>
      <c r="F88" s="9">
        <f t="shared" si="3"/>
        <v>0.03035633715287828</v>
      </c>
    </row>
    <row r="89" spans="1:6" ht="15.75">
      <c r="A89" s="2" t="s">
        <v>90</v>
      </c>
      <c r="B89" s="2">
        <v>2489.02</v>
      </c>
      <c r="C89" s="2">
        <v>13.9</v>
      </c>
      <c r="D89" s="2">
        <f t="shared" si="4"/>
        <v>0.139</v>
      </c>
      <c r="E89" s="9">
        <f t="shared" si="5"/>
        <v>2.830175129167303</v>
      </c>
      <c r="F89" s="9">
        <f t="shared" si="3"/>
        <v>0.028301751291673033</v>
      </c>
    </row>
    <row r="90" spans="1:6" ht="15.75">
      <c r="A90" s="2" t="s">
        <v>91</v>
      </c>
      <c r="B90" s="2">
        <v>2637.02</v>
      </c>
      <c r="C90" s="2">
        <v>13.1</v>
      </c>
      <c r="D90" s="2">
        <f t="shared" si="4"/>
        <v>0.131</v>
      </c>
      <c r="E90" s="9">
        <f t="shared" si="5"/>
        <v>2.6362570249751616</v>
      </c>
      <c r="F90" s="9">
        <f t="shared" si="3"/>
        <v>0.026362570249751617</v>
      </c>
    </row>
    <row r="91" spans="1:6" ht="15.75">
      <c r="A91" s="2" t="s">
        <v>92</v>
      </c>
      <c r="B91" s="2">
        <v>2793.83</v>
      </c>
      <c r="C91" s="2">
        <v>12.3</v>
      </c>
      <c r="D91" s="2">
        <f t="shared" si="4"/>
        <v>0.12300000000000001</v>
      </c>
      <c r="E91" s="9">
        <f t="shared" si="5"/>
        <v>2.4532116306289216</v>
      </c>
      <c r="F91" s="9">
        <f t="shared" si="3"/>
        <v>0.024532116306289216</v>
      </c>
    </row>
    <row r="92" spans="1:6" ht="15.75">
      <c r="A92" s="2" t="s">
        <v>93</v>
      </c>
      <c r="B92" s="2">
        <v>2959.96</v>
      </c>
      <c r="C92" s="2">
        <v>11.7</v>
      </c>
      <c r="D92" s="2">
        <f t="shared" si="4"/>
        <v>0.11699999999999999</v>
      </c>
      <c r="E92" s="9">
        <f t="shared" si="5"/>
        <v>2.2804446681711914</v>
      </c>
      <c r="F92" s="9">
        <f t="shared" si="3"/>
        <v>0.022804446681711915</v>
      </c>
    </row>
    <row r="93" spans="1:6" ht="15.75">
      <c r="A93" s="2" t="s">
        <v>94</v>
      </c>
      <c r="B93" s="2">
        <v>3135.96</v>
      </c>
      <c r="C93" s="2">
        <v>11</v>
      </c>
      <c r="D93" s="2">
        <f t="shared" si="4"/>
        <v>0.11</v>
      </c>
      <c r="E93" s="9">
        <f t="shared" si="5"/>
        <v>2.1173819181367106</v>
      </c>
      <c r="F93" s="9">
        <f t="shared" si="3"/>
        <v>0.021173819181367105</v>
      </c>
    </row>
    <row r="94" spans="1:6" ht="15.75">
      <c r="A94" s="2" t="s">
        <v>95</v>
      </c>
      <c r="B94" s="2">
        <v>3322.44</v>
      </c>
      <c r="C94" s="2">
        <v>10.4</v>
      </c>
      <c r="D94" s="2">
        <f t="shared" si="4"/>
        <v>0.10400000000000001</v>
      </c>
      <c r="E94" s="9">
        <f t="shared" si="5"/>
        <v>1.9634590842874513</v>
      </c>
      <c r="F94" s="9">
        <f t="shared" si="3"/>
        <v>0.019634590842874514</v>
      </c>
    </row>
    <row r="95" spans="1:6" ht="15.75">
      <c r="A95" s="2" t="s">
        <v>96</v>
      </c>
      <c r="B95" s="2">
        <v>3520</v>
      </c>
      <c r="C95" s="2">
        <v>9.8</v>
      </c>
      <c r="D95" s="2">
        <f t="shared" si="4"/>
        <v>0.098</v>
      </c>
      <c r="E95" s="9">
        <f t="shared" si="5"/>
        <v>1.8181818181818181</v>
      </c>
      <c r="F95" s="9">
        <f t="shared" si="3"/>
        <v>0.01818181818181818</v>
      </c>
    </row>
    <row r="96" spans="1:6" ht="15.75">
      <c r="A96" s="2" t="s">
        <v>97</v>
      </c>
      <c r="B96" s="2">
        <v>3729.31</v>
      </c>
      <c r="C96" s="2">
        <v>9.3</v>
      </c>
      <c r="D96" s="2">
        <f t="shared" si="4"/>
        <v>0.09300000000000001</v>
      </c>
      <c r="E96" s="9">
        <f t="shared" si="5"/>
        <v>1.681056616371393</v>
      </c>
      <c r="F96" s="9">
        <f t="shared" si="3"/>
        <v>0.01681056616371393</v>
      </c>
    </row>
    <row r="97" spans="1:6" ht="15.75">
      <c r="A97" s="2" t="s">
        <v>98</v>
      </c>
      <c r="B97" s="2">
        <v>3951.07</v>
      </c>
      <c r="C97" s="2">
        <v>8.7</v>
      </c>
      <c r="D97" s="2">
        <f t="shared" si="4"/>
        <v>0.087</v>
      </c>
      <c r="E97" s="9">
        <f t="shared" si="5"/>
        <v>1.5516255723133225</v>
      </c>
      <c r="F97" s="9">
        <f t="shared" si="3"/>
        <v>0.015516255723133225</v>
      </c>
    </row>
    <row r="98" spans="1:6" ht="15.75">
      <c r="A98" s="2" t="s">
        <v>99</v>
      </c>
      <c r="B98" s="2">
        <v>4186.01</v>
      </c>
      <c r="C98" s="2">
        <v>8.2</v>
      </c>
      <c r="D98" s="2">
        <f t="shared" si="4"/>
        <v>0.08199999999999999</v>
      </c>
      <c r="E98" s="9">
        <f t="shared" si="5"/>
        <v>1.4294623639217294</v>
      </c>
      <c r="F98" s="9">
        <f>E98/100</f>
        <v>0.014294623639217295</v>
      </c>
    </row>
    <row r="99" spans="1:6" ht="15.75">
      <c r="A99" s="2" t="s">
        <v>100</v>
      </c>
      <c r="B99" s="2">
        <v>4434.92</v>
      </c>
      <c r="C99" s="2">
        <v>7.8</v>
      </c>
      <c r="D99" s="2">
        <f t="shared" si="4"/>
        <v>0.078</v>
      </c>
      <c r="E99" s="9">
        <f t="shared" si="5"/>
        <v>1.3141556104732441</v>
      </c>
      <c r="F99" s="9">
        <f>E99/100</f>
        <v>0.013141556104732442</v>
      </c>
    </row>
    <row r="100" spans="1:6" ht="15.75">
      <c r="A100" s="2" t="s">
        <v>101</v>
      </c>
      <c r="B100" s="2">
        <v>4698.64</v>
      </c>
      <c r="C100" s="2">
        <v>7.3</v>
      </c>
      <c r="D100" s="2">
        <f t="shared" si="4"/>
        <v>0.073</v>
      </c>
      <c r="E100" s="9">
        <f t="shared" si="5"/>
        <v>1.2053168576439137</v>
      </c>
      <c r="F100" s="9">
        <f>E100/100</f>
        <v>0.012053168576439137</v>
      </c>
    </row>
    <row r="101" spans="1:6" ht="15.75">
      <c r="A101" s="2" t="s">
        <v>102</v>
      </c>
      <c r="B101" s="2">
        <v>4978.03</v>
      </c>
      <c r="C101" s="2">
        <v>6.9</v>
      </c>
      <c r="D101" s="2">
        <f t="shared" si="4"/>
        <v>0.069</v>
      </c>
      <c r="E101" s="9">
        <f t="shared" si="5"/>
        <v>1.1025910350078245</v>
      </c>
      <c r="F101" s="9">
        <f>E101/100</f>
        <v>0.011025910350078246</v>
      </c>
    </row>
  </sheetData>
  <sheetProtection sheet="1" objects="1" scenarios="1"/>
  <mergeCells count="2">
    <mergeCell ref="G1:H1"/>
    <mergeCell ref="I6:M6"/>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O101"/>
  <sheetViews>
    <sheetView workbookViewId="0" topLeftCell="A1">
      <pane ySplit="1" topLeftCell="BM34" activePane="bottomLeft" state="frozen"/>
      <selection pane="topLeft" activeCell="A1" sqref="A1"/>
      <selection pane="bottomLeft" activeCell="A2" sqref="A2"/>
    </sheetView>
  </sheetViews>
  <sheetFormatPr defaultColWidth="9.140625" defaultRowHeight="12.75"/>
  <cols>
    <col min="2" max="2" width="12.57421875" style="0" customWidth="1"/>
    <col min="3" max="3" width="12.57421875" style="0" hidden="1" customWidth="1"/>
    <col min="4" max="5" width="12.57421875" style="0" customWidth="1"/>
    <col min="6" max="6" width="13.57421875" style="10" hidden="1" customWidth="1"/>
    <col min="7" max="7" width="11.57421875" style="3" customWidth="1"/>
    <col min="8" max="8" width="13.28125" style="3" customWidth="1"/>
    <col min="9" max="9" width="13.28125" style="0" customWidth="1"/>
    <col min="10" max="10" width="12.7109375" style="0" customWidth="1"/>
    <col min="11" max="11" width="10.7109375" style="0" customWidth="1"/>
    <col min="14" max="14" width="13.57421875" style="0" customWidth="1"/>
    <col min="15" max="15" width="11.57421875" style="0" customWidth="1"/>
  </cols>
  <sheetData>
    <row r="1" spans="1:15" ht="44.25" customHeight="1" thickTop="1">
      <c r="A1" s="1" t="s">
        <v>0</v>
      </c>
      <c r="B1" s="1" t="s">
        <v>1</v>
      </c>
      <c r="C1" s="1" t="s">
        <v>2</v>
      </c>
      <c r="D1" s="4" t="s">
        <v>103</v>
      </c>
      <c r="E1" s="5" t="s">
        <v>104</v>
      </c>
      <c r="F1" s="8" t="s">
        <v>110</v>
      </c>
      <c r="G1" s="7" t="s">
        <v>113</v>
      </c>
      <c r="H1" s="13" t="s">
        <v>112</v>
      </c>
      <c r="I1" s="36" t="s">
        <v>106</v>
      </c>
      <c r="J1" s="37"/>
      <c r="K1" s="11"/>
      <c r="L1" s="1"/>
      <c r="M1" s="1"/>
      <c r="N1" s="4"/>
      <c r="O1" s="5"/>
    </row>
    <row r="2" spans="1:15" ht="15.75">
      <c r="A2" s="2" t="s">
        <v>3</v>
      </c>
      <c r="B2" s="2">
        <v>16.35</v>
      </c>
      <c r="C2" s="2">
        <v>2100</v>
      </c>
      <c r="D2" s="6">
        <f>C2/2.54</f>
        <v>826.771653543307</v>
      </c>
      <c r="E2" s="6">
        <f>D2/12</f>
        <v>68.89763779527559</v>
      </c>
      <c r="F2" s="9">
        <f aca="true" t="shared" si="0" ref="F2:F66">(((344/(4*B2)))-(0.25*$J$7))*100</f>
        <v>524.7238812520438</v>
      </c>
      <c r="G2" s="6">
        <f aca="true" t="shared" si="1" ref="G2:G33">F2/2.54</f>
        <v>206.5842052173401</v>
      </c>
      <c r="H2" s="14">
        <f aca="true" t="shared" si="2" ref="H2:H33">G2/12</f>
        <v>17.21535043477834</v>
      </c>
      <c r="I2" s="17"/>
      <c r="J2" s="18"/>
      <c r="K2" s="12"/>
      <c r="L2" s="2"/>
      <c r="M2" s="2"/>
      <c r="N2" s="6"/>
      <c r="O2" s="6"/>
    </row>
    <row r="3" spans="1:15" ht="15.75">
      <c r="A3" s="2" t="s">
        <v>4</v>
      </c>
      <c r="B3" s="2">
        <v>17.32</v>
      </c>
      <c r="C3" s="2">
        <v>1990</v>
      </c>
      <c r="D3" s="6">
        <f aca="true" t="shared" si="3" ref="D3:D66">C3/2.54</f>
        <v>783.4645669291339</v>
      </c>
      <c r="E3" s="6">
        <f aca="true" t="shared" si="4" ref="E3:E66">D3/12</f>
        <v>65.28871391076116</v>
      </c>
      <c r="F3" s="9">
        <f t="shared" si="0"/>
        <v>495.26579422673854</v>
      </c>
      <c r="G3" s="6">
        <f t="shared" si="1"/>
        <v>194.9865331601333</v>
      </c>
      <c r="H3" s="14">
        <f t="shared" si="2"/>
        <v>16.248877763344442</v>
      </c>
      <c r="I3" s="17">
        <v>344.277777777777</v>
      </c>
      <c r="J3" s="19" t="s">
        <v>107</v>
      </c>
      <c r="K3" s="12"/>
      <c r="L3" s="2"/>
      <c r="M3" s="2"/>
      <c r="N3" s="6"/>
      <c r="O3" s="6"/>
    </row>
    <row r="4" spans="1:15" ht="15.75">
      <c r="A4" s="2" t="s">
        <v>5</v>
      </c>
      <c r="B4" s="2">
        <v>18.35</v>
      </c>
      <c r="C4" s="2">
        <v>1870</v>
      </c>
      <c r="D4" s="6">
        <f t="shared" si="3"/>
        <v>736.2204724409448</v>
      </c>
      <c r="E4" s="6">
        <f t="shared" si="4"/>
        <v>61.351706036745405</v>
      </c>
      <c r="F4" s="9">
        <f t="shared" si="0"/>
        <v>467.3948475962347</v>
      </c>
      <c r="G4" s="6">
        <f t="shared" si="1"/>
        <v>184.01371952607664</v>
      </c>
      <c r="H4" s="14">
        <f t="shared" si="2"/>
        <v>15.334476627173053</v>
      </c>
      <c r="I4" s="17">
        <v>1129.52026829979</v>
      </c>
      <c r="J4" s="19" t="s">
        <v>108</v>
      </c>
      <c r="K4" s="12"/>
      <c r="L4" s="2"/>
      <c r="M4" s="2"/>
      <c r="N4" s="6"/>
      <c r="O4" s="6"/>
    </row>
    <row r="5" spans="1:15" ht="16.5" thickBot="1">
      <c r="A5" s="2" t="s">
        <v>6</v>
      </c>
      <c r="B5" s="2">
        <v>19.45</v>
      </c>
      <c r="C5" s="2">
        <v>1770</v>
      </c>
      <c r="D5" s="6">
        <f t="shared" si="3"/>
        <v>696.8503937007874</v>
      </c>
      <c r="E5" s="6">
        <f t="shared" si="4"/>
        <v>58.07086614173229</v>
      </c>
      <c r="F5" s="9">
        <f t="shared" si="0"/>
        <v>440.88938049341397</v>
      </c>
      <c r="G5" s="6">
        <f t="shared" si="1"/>
        <v>173.57849625724958</v>
      </c>
      <c r="H5" s="14">
        <f t="shared" si="2"/>
        <v>14.464874688104132</v>
      </c>
      <c r="I5" s="17">
        <v>771.182222222222</v>
      </c>
      <c r="J5" s="19" t="s">
        <v>109</v>
      </c>
      <c r="K5" s="27"/>
      <c r="L5" s="28"/>
      <c r="M5" s="28"/>
      <c r="N5" s="29"/>
      <c r="O5" s="6"/>
    </row>
    <row r="6" spans="1:15" ht="17.25" thickBot="1" thickTop="1">
      <c r="A6" s="2" t="s">
        <v>7</v>
      </c>
      <c r="B6" s="2">
        <v>20.6</v>
      </c>
      <c r="C6" s="2">
        <v>1670</v>
      </c>
      <c r="D6" s="6">
        <f t="shared" si="3"/>
        <v>657.4803149606299</v>
      </c>
      <c r="E6" s="6">
        <f t="shared" si="4"/>
        <v>54.79002624671916</v>
      </c>
      <c r="F6" s="9">
        <f t="shared" si="0"/>
        <v>416.20572561533476</v>
      </c>
      <c r="G6" s="6">
        <f t="shared" si="1"/>
        <v>163.86052189580107</v>
      </c>
      <c r="H6" s="14">
        <f t="shared" si="2"/>
        <v>13.655043491316755</v>
      </c>
      <c r="I6" s="20" t="s">
        <v>115</v>
      </c>
      <c r="J6" s="33">
        <v>2</v>
      </c>
      <c r="K6" s="41" t="s">
        <v>117</v>
      </c>
      <c r="L6" s="42"/>
      <c r="M6" s="42"/>
      <c r="N6" s="43"/>
      <c r="O6" s="26"/>
    </row>
    <row r="7" spans="1:15" ht="17.25" thickBot="1" thickTop="1">
      <c r="A7" s="2" t="s">
        <v>8</v>
      </c>
      <c r="B7" s="2">
        <v>21.83</v>
      </c>
      <c r="C7" s="2">
        <v>1580</v>
      </c>
      <c r="D7" s="6">
        <f t="shared" si="3"/>
        <v>622.0472440944882</v>
      </c>
      <c r="E7" s="6">
        <f t="shared" si="4"/>
        <v>51.83727034120735</v>
      </c>
      <c r="F7" s="9">
        <f t="shared" si="0"/>
        <v>392.6832727692025</v>
      </c>
      <c r="G7" s="6">
        <f t="shared" si="1"/>
        <v>154.5997136886624</v>
      </c>
      <c r="H7" s="14">
        <f t="shared" si="2"/>
        <v>12.883309474055201</v>
      </c>
      <c r="I7" s="21" t="s">
        <v>114</v>
      </c>
      <c r="J7" s="22">
        <f>J6/39.37</f>
        <v>0.05080010160020321</v>
      </c>
      <c r="K7" s="30"/>
      <c r="L7" s="31"/>
      <c r="M7" s="31"/>
      <c r="N7" s="32"/>
      <c r="O7" s="6"/>
    </row>
    <row r="8" spans="1:15" ht="16.5" thickTop="1">
      <c r="A8" s="2" t="s">
        <v>9</v>
      </c>
      <c r="B8" s="2">
        <v>23.12</v>
      </c>
      <c r="C8" s="2">
        <v>1490</v>
      </c>
      <c r="D8" s="6">
        <f t="shared" si="3"/>
        <v>586.6141732283464</v>
      </c>
      <c r="E8" s="6">
        <f t="shared" si="4"/>
        <v>48.884514435695536</v>
      </c>
      <c r="F8" s="9">
        <f t="shared" si="0"/>
        <v>370.7023157990953</v>
      </c>
      <c r="G8" s="6">
        <f t="shared" si="1"/>
        <v>145.94579362169105</v>
      </c>
      <c r="H8" s="6">
        <f t="shared" si="2"/>
        <v>12.162149468474254</v>
      </c>
      <c r="K8" s="2"/>
      <c r="L8" s="2"/>
      <c r="M8" s="2"/>
      <c r="N8" s="6"/>
      <c r="O8" s="6"/>
    </row>
    <row r="9" spans="1:15" ht="15.75">
      <c r="A9" s="2" t="s">
        <v>10</v>
      </c>
      <c r="B9" s="2">
        <v>24.5</v>
      </c>
      <c r="C9" s="2">
        <v>1400</v>
      </c>
      <c r="D9" s="6">
        <f t="shared" si="3"/>
        <v>551.1811023622047</v>
      </c>
      <c r="E9" s="6">
        <f t="shared" si="4"/>
        <v>45.93175853018372</v>
      </c>
      <c r="F9" s="9">
        <f t="shared" si="0"/>
        <v>349.75040562326024</v>
      </c>
      <c r="G9" s="6">
        <f t="shared" si="1"/>
        <v>137.69701008789772</v>
      </c>
      <c r="H9" s="6">
        <f t="shared" si="2"/>
        <v>11.474750840658144</v>
      </c>
      <c r="K9" s="2"/>
      <c r="L9" s="2"/>
      <c r="M9" s="2"/>
      <c r="N9" s="6"/>
      <c r="O9" s="6"/>
    </row>
    <row r="10" spans="1:15" ht="15.75">
      <c r="A10" s="2" t="s">
        <v>11</v>
      </c>
      <c r="B10" s="2">
        <v>25.96</v>
      </c>
      <c r="C10" s="2">
        <v>1320</v>
      </c>
      <c r="D10" s="6">
        <f t="shared" si="3"/>
        <v>519.6850393700787</v>
      </c>
      <c r="E10" s="6">
        <f t="shared" si="4"/>
        <v>43.30708661417322</v>
      </c>
      <c r="F10" s="9">
        <f t="shared" si="0"/>
        <v>330.0088880609194</v>
      </c>
      <c r="G10" s="6">
        <f t="shared" si="1"/>
        <v>129.92475907910213</v>
      </c>
      <c r="H10" s="6">
        <f t="shared" si="2"/>
        <v>10.827063256591844</v>
      </c>
      <c r="K10" s="2"/>
      <c r="L10" s="2"/>
      <c r="M10" s="2"/>
      <c r="N10" s="6"/>
      <c r="O10" s="6"/>
    </row>
    <row r="11" spans="1:15" ht="15.75">
      <c r="A11" s="2" t="s">
        <v>12</v>
      </c>
      <c r="B11" s="2">
        <v>27.5</v>
      </c>
      <c r="C11" s="2">
        <v>1250</v>
      </c>
      <c r="D11" s="6">
        <f t="shared" si="3"/>
        <v>492.1259842519685</v>
      </c>
      <c r="E11" s="6">
        <f t="shared" si="4"/>
        <v>41.01049868766404</v>
      </c>
      <c r="F11" s="9">
        <f t="shared" si="0"/>
        <v>311.4572701872677</v>
      </c>
      <c r="G11" s="6">
        <f t="shared" si="1"/>
        <v>122.62097251467232</v>
      </c>
      <c r="H11" s="6">
        <f t="shared" si="2"/>
        <v>10.218414376222693</v>
      </c>
      <c r="K11" s="2"/>
      <c r="L11" s="2"/>
      <c r="M11" s="2"/>
      <c r="N11" s="6"/>
      <c r="O11" s="6"/>
    </row>
    <row r="12" spans="1:15" ht="15.75">
      <c r="A12" s="2" t="s">
        <v>13</v>
      </c>
      <c r="B12" s="2">
        <v>29.14</v>
      </c>
      <c r="C12" s="2">
        <v>1180</v>
      </c>
      <c r="D12" s="6">
        <f t="shared" si="3"/>
        <v>464.56692913385825</v>
      </c>
      <c r="E12" s="6">
        <f t="shared" si="4"/>
        <v>38.71391076115486</v>
      </c>
      <c r="F12" s="9">
        <f t="shared" si="0"/>
        <v>293.8569706926648</v>
      </c>
      <c r="G12" s="6">
        <f t="shared" si="1"/>
        <v>115.69172074514361</v>
      </c>
      <c r="H12" s="6">
        <f t="shared" si="2"/>
        <v>9.640976728761968</v>
      </c>
      <c r="K12" s="2"/>
      <c r="L12" s="2"/>
      <c r="M12" s="2"/>
      <c r="N12" s="6"/>
      <c r="O12" s="6"/>
    </row>
    <row r="13" spans="1:15" ht="15.75">
      <c r="A13" s="2" t="s">
        <v>14</v>
      </c>
      <c r="B13" s="2">
        <v>30.87</v>
      </c>
      <c r="C13" s="2">
        <v>1110</v>
      </c>
      <c r="D13" s="6">
        <f t="shared" si="3"/>
        <v>437.00787401574803</v>
      </c>
      <c r="E13" s="6">
        <f t="shared" si="4"/>
        <v>36.41732283464567</v>
      </c>
      <c r="F13" s="9">
        <f t="shared" si="0"/>
        <v>277.317622986396</v>
      </c>
      <c r="G13" s="6">
        <f t="shared" si="1"/>
        <v>109.18016653007716</v>
      </c>
      <c r="H13" s="6">
        <f t="shared" si="2"/>
        <v>9.098347210839764</v>
      </c>
      <c r="K13" s="2"/>
      <c r="L13" s="2"/>
      <c r="M13" s="2"/>
      <c r="N13" s="6"/>
      <c r="O13" s="6"/>
    </row>
    <row r="14" spans="1:15" ht="15.75">
      <c r="A14" s="2" t="s">
        <v>15</v>
      </c>
      <c r="B14" s="2">
        <v>32.7</v>
      </c>
      <c r="C14" s="2">
        <v>1050</v>
      </c>
      <c r="D14" s="6">
        <f t="shared" si="3"/>
        <v>413.3858267716535</v>
      </c>
      <c r="E14" s="6">
        <f t="shared" si="4"/>
        <v>34.44881889763779</v>
      </c>
      <c r="F14" s="9">
        <f t="shared" si="0"/>
        <v>261.7269393560194</v>
      </c>
      <c r="G14" s="6">
        <f t="shared" si="1"/>
        <v>103.04210210866904</v>
      </c>
      <c r="H14" s="6">
        <f t="shared" si="2"/>
        <v>8.586841842389086</v>
      </c>
      <c r="K14" s="2"/>
      <c r="L14" s="2"/>
      <c r="M14" s="2"/>
      <c r="N14" s="6"/>
      <c r="O14" s="6"/>
    </row>
    <row r="15" spans="1:15" ht="15.75">
      <c r="A15" s="2" t="s">
        <v>16</v>
      </c>
      <c r="B15" s="2">
        <v>34.65</v>
      </c>
      <c r="C15" s="2">
        <v>996</v>
      </c>
      <c r="D15" s="6">
        <f t="shared" si="3"/>
        <v>392.1259842519685</v>
      </c>
      <c r="E15" s="6">
        <f t="shared" si="4"/>
        <v>32.677165354330704</v>
      </c>
      <c r="F15" s="9">
        <f t="shared" si="0"/>
        <v>246.92624565624314</v>
      </c>
      <c r="G15" s="6">
        <f t="shared" si="1"/>
        <v>97.21505734497761</v>
      </c>
      <c r="H15" s="6">
        <f t="shared" si="2"/>
        <v>8.101254778748133</v>
      </c>
      <c r="K15" s="2"/>
      <c r="L15" s="2"/>
      <c r="M15" s="2"/>
      <c r="N15" s="6"/>
      <c r="O15" s="6"/>
    </row>
    <row r="16" spans="1:15" ht="15.75">
      <c r="A16" s="2" t="s">
        <v>17</v>
      </c>
      <c r="B16" s="2">
        <v>36.71</v>
      </c>
      <c r="C16" s="2">
        <v>940</v>
      </c>
      <c r="D16" s="6">
        <f t="shared" si="3"/>
        <v>370.0787401574803</v>
      </c>
      <c r="E16" s="6">
        <f t="shared" si="4"/>
        <v>30.839895013123357</v>
      </c>
      <c r="F16" s="9">
        <f t="shared" si="0"/>
        <v>232.99858912439154</v>
      </c>
      <c r="G16" s="6">
        <f t="shared" si="1"/>
        <v>91.73172800172895</v>
      </c>
      <c r="H16" s="6">
        <f t="shared" si="2"/>
        <v>7.644310666810746</v>
      </c>
      <c r="K16" s="2"/>
      <c r="L16" s="2"/>
      <c r="M16" s="2"/>
      <c r="N16" s="6"/>
      <c r="O16" s="6"/>
    </row>
    <row r="17" spans="1:15" ht="15.75">
      <c r="A17" s="2" t="s">
        <v>18</v>
      </c>
      <c r="B17" s="2">
        <v>38.89</v>
      </c>
      <c r="C17" s="2">
        <v>887</v>
      </c>
      <c r="D17" s="6">
        <f t="shared" si="3"/>
        <v>349.21259842519686</v>
      </c>
      <c r="E17" s="6">
        <f t="shared" si="4"/>
        <v>29.101049868766406</v>
      </c>
      <c r="F17" s="9">
        <f t="shared" si="0"/>
        <v>219.86653641602473</v>
      </c>
      <c r="G17" s="6">
        <f t="shared" si="1"/>
        <v>86.56162851024595</v>
      </c>
      <c r="H17" s="6">
        <f t="shared" si="2"/>
        <v>7.213469042520496</v>
      </c>
      <c r="K17" s="2"/>
      <c r="L17" s="2"/>
      <c r="M17" s="2"/>
      <c r="N17" s="6"/>
      <c r="O17" s="6"/>
    </row>
    <row r="18" spans="1:15" ht="15.75">
      <c r="A18" s="2" t="s">
        <v>19</v>
      </c>
      <c r="B18" s="2">
        <v>41.2</v>
      </c>
      <c r="C18" s="2">
        <v>837</v>
      </c>
      <c r="D18" s="6">
        <f t="shared" si="3"/>
        <v>329.5275590551181</v>
      </c>
      <c r="E18" s="6">
        <f t="shared" si="4"/>
        <v>27.46062992125984</v>
      </c>
      <c r="F18" s="9">
        <f t="shared" si="0"/>
        <v>207.46786153766485</v>
      </c>
      <c r="G18" s="6">
        <f t="shared" si="1"/>
        <v>81.68026044789954</v>
      </c>
      <c r="H18" s="6">
        <f t="shared" si="2"/>
        <v>6.8066883706582955</v>
      </c>
      <c r="K18" s="2"/>
      <c r="L18" s="2"/>
      <c r="M18" s="2"/>
      <c r="N18" s="6"/>
      <c r="O18" s="6"/>
    </row>
    <row r="19" spans="1:15" ht="15.75">
      <c r="A19" s="2" t="s">
        <v>20</v>
      </c>
      <c r="B19" s="2">
        <v>43.65</v>
      </c>
      <c r="C19" s="2">
        <v>790</v>
      </c>
      <c r="D19" s="6">
        <f t="shared" si="3"/>
        <v>311.0236220472441</v>
      </c>
      <c r="E19" s="6">
        <f t="shared" si="4"/>
        <v>25.918635170603675</v>
      </c>
      <c r="F19" s="9">
        <f t="shared" si="0"/>
        <v>195.75176149206823</v>
      </c>
      <c r="G19" s="6">
        <f t="shared" si="1"/>
        <v>77.06762263467253</v>
      </c>
      <c r="H19" s="6">
        <f t="shared" si="2"/>
        <v>6.422301886222711</v>
      </c>
      <c r="K19" s="2"/>
      <c r="L19" s="2"/>
      <c r="M19" s="2"/>
      <c r="N19" s="6"/>
      <c r="O19" s="6"/>
    </row>
    <row r="20" spans="1:15" ht="15.75">
      <c r="A20" s="2" t="s">
        <v>21</v>
      </c>
      <c r="B20" s="2">
        <v>46.25</v>
      </c>
      <c r="C20" s="2">
        <v>746</v>
      </c>
      <c r="D20" s="6">
        <f t="shared" si="3"/>
        <v>293.7007874015748</v>
      </c>
      <c r="E20" s="6">
        <f t="shared" si="4"/>
        <v>24.475065616797902</v>
      </c>
      <c r="F20" s="9">
        <f t="shared" si="0"/>
        <v>184.67594340594087</v>
      </c>
      <c r="G20" s="6">
        <f t="shared" si="1"/>
        <v>72.70706433304758</v>
      </c>
      <c r="H20" s="6">
        <f t="shared" si="2"/>
        <v>6.058922027753965</v>
      </c>
      <c r="K20" s="2"/>
      <c r="L20" s="2"/>
      <c r="M20" s="2"/>
      <c r="N20" s="6"/>
      <c r="O20" s="6"/>
    </row>
    <row r="21" spans="1:15" ht="15.75">
      <c r="A21" s="2" t="s">
        <v>22</v>
      </c>
      <c r="B21" s="2">
        <v>49</v>
      </c>
      <c r="C21" s="2">
        <v>704</v>
      </c>
      <c r="D21" s="6">
        <f t="shared" si="3"/>
        <v>277.1653543307087</v>
      </c>
      <c r="E21" s="6">
        <f t="shared" si="4"/>
        <v>23.09711286089239</v>
      </c>
      <c r="F21" s="9">
        <f t="shared" si="0"/>
        <v>174.24020154162756</v>
      </c>
      <c r="G21" s="6">
        <f t="shared" si="1"/>
        <v>68.59850454394785</v>
      </c>
      <c r="H21" s="6">
        <f t="shared" si="2"/>
        <v>5.716542045328988</v>
      </c>
      <c r="K21" s="2"/>
      <c r="L21" s="2"/>
      <c r="M21" s="2"/>
      <c r="N21" s="6"/>
      <c r="O21" s="6"/>
    </row>
    <row r="22" spans="1:15" ht="15.75">
      <c r="A22" s="2" t="s">
        <v>23</v>
      </c>
      <c r="B22" s="2">
        <v>51.91</v>
      </c>
      <c r="C22" s="2">
        <v>665</v>
      </c>
      <c r="D22" s="6">
        <f t="shared" si="3"/>
        <v>261.81102362204723</v>
      </c>
      <c r="E22" s="6">
        <f t="shared" si="4"/>
        <v>21.81758530183727</v>
      </c>
      <c r="F22" s="9">
        <f t="shared" si="0"/>
        <v>164.4013517269955</v>
      </c>
      <c r="G22" s="6">
        <f t="shared" si="1"/>
        <v>64.72494162480137</v>
      </c>
      <c r="H22" s="6">
        <f t="shared" si="2"/>
        <v>5.393745135400114</v>
      </c>
      <c r="K22" s="2"/>
      <c r="L22" s="2"/>
      <c r="M22" s="2"/>
      <c r="N22" s="6"/>
      <c r="O22" s="6"/>
    </row>
    <row r="23" spans="1:15" ht="15.75">
      <c r="A23" s="2" t="s">
        <v>24</v>
      </c>
      <c r="B23" s="2">
        <v>55</v>
      </c>
      <c r="C23" s="2">
        <v>627</v>
      </c>
      <c r="D23" s="6">
        <f t="shared" si="3"/>
        <v>246.8503937007874</v>
      </c>
      <c r="E23" s="6">
        <f t="shared" si="4"/>
        <v>20.570866141732285</v>
      </c>
      <c r="F23" s="9">
        <f t="shared" si="0"/>
        <v>155.09363382363128</v>
      </c>
      <c r="G23" s="6">
        <f t="shared" si="1"/>
        <v>61.06048575733515</v>
      </c>
      <c r="H23" s="6">
        <f t="shared" si="2"/>
        <v>5.088373813111263</v>
      </c>
      <c r="K23" s="2"/>
      <c r="L23" s="2"/>
      <c r="M23" s="2"/>
      <c r="N23" s="6"/>
      <c r="O23" s="6"/>
    </row>
    <row r="24" spans="1:15" ht="15.75">
      <c r="A24" s="2" t="s">
        <v>25</v>
      </c>
      <c r="B24" s="2">
        <v>58.27</v>
      </c>
      <c r="C24" s="2">
        <v>592</v>
      </c>
      <c r="D24" s="6">
        <f t="shared" si="3"/>
        <v>233.07086614173227</v>
      </c>
      <c r="E24" s="6">
        <f t="shared" si="4"/>
        <v>19.42257217847769</v>
      </c>
      <c r="F24" s="9">
        <f t="shared" si="0"/>
        <v>146.3188081687644</v>
      </c>
      <c r="G24" s="6">
        <f t="shared" si="1"/>
        <v>57.60582998770252</v>
      </c>
      <c r="H24" s="6">
        <f t="shared" si="2"/>
        <v>4.800485832308543</v>
      </c>
      <c r="K24" s="2"/>
      <c r="L24" s="2"/>
      <c r="M24" s="2"/>
      <c r="N24" s="6"/>
      <c r="O24" s="6"/>
    </row>
    <row r="25" spans="1:15" ht="15.75">
      <c r="A25" s="2" t="s">
        <v>26</v>
      </c>
      <c r="B25" s="2">
        <v>61.74</v>
      </c>
      <c r="C25" s="2">
        <v>559</v>
      </c>
      <c r="D25" s="6">
        <f t="shared" si="3"/>
        <v>220.07874015748033</v>
      </c>
      <c r="E25" s="6">
        <f t="shared" si="4"/>
        <v>18.33989501312336</v>
      </c>
      <c r="F25" s="9">
        <f t="shared" si="0"/>
        <v>138.02381022319543</v>
      </c>
      <c r="G25" s="6">
        <f t="shared" si="1"/>
        <v>54.34008276503757</v>
      </c>
      <c r="H25" s="6">
        <f t="shared" si="2"/>
        <v>4.528340230419798</v>
      </c>
      <c r="K25" s="2"/>
      <c r="L25" s="2"/>
      <c r="M25" s="2"/>
      <c r="N25" s="6"/>
      <c r="O25" s="6"/>
    </row>
    <row r="26" spans="1:15" ht="15.75">
      <c r="A26" s="2" t="s">
        <v>27</v>
      </c>
      <c r="B26" s="2">
        <v>65.41</v>
      </c>
      <c r="C26" s="2">
        <v>527</v>
      </c>
      <c r="D26" s="6">
        <f t="shared" si="3"/>
        <v>207.48031496062993</v>
      </c>
      <c r="E26" s="6">
        <f t="shared" si="4"/>
        <v>17.29002624671916</v>
      </c>
      <c r="F26" s="9">
        <f t="shared" si="0"/>
        <v>130.2083646821322</v>
      </c>
      <c r="G26" s="6">
        <f t="shared" si="1"/>
        <v>51.26313570162686</v>
      </c>
      <c r="H26" s="6">
        <f t="shared" si="2"/>
        <v>4.271927975135571</v>
      </c>
      <c r="K26" s="2"/>
      <c r="L26" s="2"/>
      <c r="M26" s="2"/>
      <c r="N26" s="6"/>
      <c r="O26" s="6"/>
    </row>
    <row r="27" spans="1:15" ht="15.75">
      <c r="A27" s="2" t="s">
        <v>28</v>
      </c>
      <c r="B27" s="2">
        <v>69.3</v>
      </c>
      <c r="C27" s="2">
        <v>498</v>
      </c>
      <c r="D27" s="6">
        <f t="shared" si="3"/>
        <v>196.06299212598424</v>
      </c>
      <c r="E27" s="6">
        <f t="shared" si="4"/>
        <v>16.338582677165352</v>
      </c>
      <c r="F27" s="9">
        <f t="shared" si="0"/>
        <v>122.82812155811902</v>
      </c>
      <c r="G27" s="6">
        <f t="shared" si="1"/>
        <v>48.357528172487804</v>
      </c>
      <c r="H27" s="6">
        <f t="shared" si="2"/>
        <v>4.029794014373984</v>
      </c>
      <c r="K27" s="2"/>
      <c r="L27" s="2"/>
      <c r="M27" s="2"/>
      <c r="N27" s="6"/>
      <c r="O27" s="6"/>
    </row>
    <row r="28" spans="1:15" ht="15.75">
      <c r="A28" s="2" t="s">
        <v>29</v>
      </c>
      <c r="B28" s="2">
        <v>73.42</v>
      </c>
      <c r="C28" s="2">
        <v>470</v>
      </c>
      <c r="D28" s="6">
        <f t="shared" si="3"/>
        <v>185.03937007874015</v>
      </c>
      <c r="E28" s="6">
        <f t="shared" si="4"/>
        <v>15.419947506561678</v>
      </c>
      <c r="F28" s="9">
        <f t="shared" si="0"/>
        <v>115.86429329219321</v>
      </c>
      <c r="G28" s="6">
        <f t="shared" si="1"/>
        <v>45.61586350086347</v>
      </c>
      <c r="H28" s="6">
        <f t="shared" si="2"/>
        <v>3.801321958405289</v>
      </c>
      <c r="K28" s="2"/>
      <c r="L28" s="2"/>
      <c r="M28" s="2"/>
      <c r="N28" s="6"/>
      <c r="O28" s="6"/>
    </row>
    <row r="29" spans="1:15" ht="15.75">
      <c r="A29" s="2" t="s">
        <v>30</v>
      </c>
      <c r="B29" s="2">
        <v>77.78</v>
      </c>
      <c r="C29" s="2">
        <v>444</v>
      </c>
      <c r="D29" s="6">
        <f t="shared" si="3"/>
        <v>174.8031496062992</v>
      </c>
      <c r="E29" s="6">
        <f t="shared" si="4"/>
        <v>14.566929133858267</v>
      </c>
      <c r="F29" s="9">
        <f t="shared" si="0"/>
        <v>109.29826693800982</v>
      </c>
      <c r="G29" s="6">
        <f t="shared" si="1"/>
        <v>43.030813755121976</v>
      </c>
      <c r="H29" s="6">
        <f t="shared" si="2"/>
        <v>3.5859011462601647</v>
      </c>
      <c r="K29" s="2"/>
      <c r="L29" s="2"/>
      <c r="M29" s="2"/>
      <c r="N29" s="6"/>
      <c r="O29" s="6"/>
    </row>
    <row r="30" spans="1:15" ht="15.75">
      <c r="A30" s="2" t="s">
        <v>31</v>
      </c>
      <c r="B30" s="2">
        <v>82.41</v>
      </c>
      <c r="C30" s="2">
        <v>419</v>
      </c>
      <c r="D30" s="6">
        <f t="shared" si="3"/>
        <v>164.96062992125985</v>
      </c>
      <c r="E30" s="6">
        <f t="shared" si="4"/>
        <v>13.746719160104988</v>
      </c>
      <c r="F30" s="9">
        <f t="shared" si="0"/>
        <v>103.08626490326635</v>
      </c>
      <c r="G30" s="6">
        <f t="shared" si="1"/>
        <v>40.58514366270329</v>
      </c>
      <c r="H30" s="6">
        <f t="shared" si="2"/>
        <v>3.382095305225274</v>
      </c>
      <c r="K30" s="2"/>
      <c r="L30" s="2"/>
      <c r="M30" s="2"/>
      <c r="N30" s="6"/>
      <c r="O30" s="6"/>
    </row>
    <row r="31" spans="1:15" ht="15.75">
      <c r="A31" s="2" t="s">
        <v>32</v>
      </c>
      <c r="B31" s="2">
        <v>87.31</v>
      </c>
      <c r="C31" s="2">
        <v>395</v>
      </c>
      <c r="D31" s="6">
        <f t="shared" si="3"/>
        <v>155.51181102362204</v>
      </c>
      <c r="E31" s="6">
        <f t="shared" si="4"/>
        <v>12.959317585301838</v>
      </c>
      <c r="F31" s="9">
        <f t="shared" si="0"/>
        <v>97.22959658953336</v>
      </c>
      <c r="G31" s="6">
        <f t="shared" si="1"/>
        <v>38.27936873603675</v>
      </c>
      <c r="H31" s="6">
        <f t="shared" si="2"/>
        <v>3.1899473946697294</v>
      </c>
      <c r="K31" s="2"/>
      <c r="L31" s="2"/>
      <c r="M31" s="2"/>
      <c r="N31" s="6"/>
      <c r="O31" s="6"/>
    </row>
    <row r="32" spans="1:15" ht="15.75">
      <c r="A32" s="2" t="s">
        <v>33</v>
      </c>
      <c r="B32" s="2">
        <v>92.5</v>
      </c>
      <c r="C32" s="2">
        <v>373</v>
      </c>
      <c r="D32" s="6">
        <f t="shared" si="3"/>
        <v>146.8503937007874</v>
      </c>
      <c r="E32" s="6">
        <f t="shared" si="4"/>
        <v>12.237532808398951</v>
      </c>
      <c r="F32" s="9">
        <f t="shared" si="0"/>
        <v>91.7029704329679</v>
      </c>
      <c r="G32" s="6">
        <f t="shared" si="1"/>
        <v>36.1035316665228</v>
      </c>
      <c r="H32" s="6">
        <f t="shared" si="2"/>
        <v>3.0086276388769</v>
      </c>
      <c r="K32" s="2"/>
      <c r="L32" s="2"/>
      <c r="M32" s="2"/>
      <c r="N32" s="6"/>
      <c r="O32" s="6"/>
    </row>
    <row r="33" spans="1:15" ht="15.75">
      <c r="A33" s="2" t="s">
        <v>34</v>
      </c>
      <c r="B33" s="2">
        <v>98</v>
      </c>
      <c r="C33" s="2">
        <v>352</v>
      </c>
      <c r="D33" s="6">
        <f t="shared" si="3"/>
        <v>138.58267716535434</v>
      </c>
      <c r="E33" s="6">
        <f t="shared" si="4"/>
        <v>11.548556430446196</v>
      </c>
      <c r="F33" s="9">
        <f t="shared" si="0"/>
        <v>86.48509950081124</v>
      </c>
      <c r="G33" s="6">
        <f t="shared" si="1"/>
        <v>34.04925177197293</v>
      </c>
      <c r="H33" s="6">
        <f t="shared" si="2"/>
        <v>2.837437647664411</v>
      </c>
      <c r="K33" s="2"/>
      <c r="L33" s="2"/>
      <c r="M33" s="2"/>
      <c r="N33" s="6"/>
      <c r="O33" s="6"/>
    </row>
    <row r="34" spans="1:15" ht="15.75">
      <c r="A34" s="2" t="s">
        <v>35</v>
      </c>
      <c r="B34" s="2">
        <v>103.83</v>
      </c>
      <c r="C34" s="2">
        <v>332</v>
      </c>
      <c r="D34" s="6">
        <f t="shared" si="3"/>
        <v>130.70866141732284</v>
      </c>
      <c r="E34" s="6">
        <f t="shared" si="4"/>
        <v>10.892388451443571</v>
      </c>
      <c r="F34" s="9">
        <f t="shared" si="0"/>
        <v>81.55769658356229</v>
      </c>
      <c r="G34" s="6">
        <f aca="true" t="shared" si="5" ref="G34:G65">F34/2.54</f>
        <v>32.1093293636072</v>
      </c>
      <c r="H34" s="6">
        <f aca="true" t="shared" si="6" ref="H34:H65">G34/12</f>
        <v>2.675777446967267</v>
      </c>
      <c r="K34" s="2"/>
      <c r="L34" s="2"/>
      <c r="M34" s="2"/>
      <c r="N34" s="6"/>
      <c r="O34" s="6"/>
    </row>
    <row r="35" spans="1:15" ht="15.75">
      <c r="A35" s="2" t="s">
        <v>36</v>
      </c>
      <c r="B35" s="2">
        <v>110</v>
      </c>
      <c r="C35" s="2">
        <v>314</v>
      </c>
      <c r="D35" s="6">
        <f t="shared" si="3"/>
        <v>123.62204724409449</v>
      </c>
      <c r="E35" s="6">
        <f t="shared" si="4"/>
        <v>10.301837270341208</v>
      </c>
      <c r="F35" s="9">
        <f t="shared" si="0"/>
        <v>76.9118156418131</v>
      </c>
      <c r="G35" s="6">
        <f t="shared" si="5"/>
        <v>30.28024237866658</v>
      </c>
      <c r="H35" s="6">
        <f t="shared" si="6"/>
        <v>2.523353531555548</v>
      </c>
      <c r="K35" s="2"/>
      <c r="L35" s="2"/>
      <c r="M35" s="2"/>
      <c r="N35" s="6"/>
      <c r="O35" s="6"/>
    </row>
    <row r="36" spans="1:15" ht="15.75">
      <c r="A36" s="2" t="s">
        <v>37</v>
      </c>
      <c r="B36" s="2">
        <v>116.54</v>
      </c>
      <c r="C36" s="2">
        <v>296</v>
      </c>
      <c r="D36" s="6">
        <f t="shared" si="3"/>
        <v>116.53543307086613</v>
      </c>
      <c r="E36" s="6">
        <f t="shared" si="4"/>
        <v>9.711286089238845</v>
      </c>
      <c r="F36" s="9">
        <f t="shared" si="0"/>
        <v>72.52440281437967</v>
      </c>
      <c r="G36" s="6">
        <f t="shared" si="5"/>
        <v>28.552914493850263</v>
      </c>
      <c r="H36" s="6">
        <f t="shared" si="6"/>
        <v>2.3794095411541885</v>
      </c>
      <c r="K36" s="2"/>
      <c r="L36" s="2"/>
      <c r="M36" s="2"/>
      <c r="N36" s="6"/>
      <c r="O36" s="6"/>
    </row>
    <row r="37" spans="1:15" ht="15.75">
      <c r="A37" s="2" t="s">
        <v>38</v>
      </c>
      <c r="B37" s="2">
        <v>123.47</v>
      </c>
      <c r="C37" s="2">
        <v>279</v>
      </c>
      <c r="D37" s="6">
        <f t="shared" si="3"/>
        <v>109.84251968503936</v>
      </c>
      <c r="E37" s="6">
        <f t="shared" si="4"/>
        <v>9.153543307086613</v>
      </c>
      <c r="F37" s="9">
        <f t="shared" si="0"/>
        <v>68.38254463744694</v>
      </c>
      <c r="G37" s="6">
        <f t="shared" si="5"/>
        <v>26.922261668286197</v>
      </c>
      <c r="H37" s="6">
        <f t="shared" si="6"/>
        <v>2.2435218056905164</v>
      </c>
      <c r="K37" s="2"/>
      <c r="L37" s="2"/>
      <c r="M37" s="2"/>
      <c r="N37" s="6"/>
      <c r="O37" s="6"/>
    </row>
    <row r="38" spans="1:15" ht="15.75">
      <c r="A38" s="2" t="s">
        <v>39</v>
      </c>
      <c r="B38" s="2">
        <v>130.81</v>
      </c>
      <c r="C38" s="2">
        <v>264</v>
      </c>
      <c r="D38" s="6">
        <f t="shared" si="3"/>
        <v>103.93700787401575</v>
      </c>
      <c r="E38" s="6">
        <f t="shared" si="4"/>
        <v>8.661417322834646</v>
      </c>
      <c r="F38" s="9">
        <f t="shared" si="0"/>
        <v>64.47420661831616</v>
      </c>
      <c r="G38" s="6">
        <f t="shared" si="5"/>
        <v>25.383545912722898</v>
      </c>
      <c r="H38" s="6">
        <f t="shared" si="6"/>
        <v>2.1152954927269083</v>
      </c>
      <c r="K38" s="2"/>
      <c r="L38" s="2"/>
      <c r="M38" s="2"/>
      <c r="N38" s="6"/>
      <c r="O38" s="6"/>
    </row>
    <row r="39" spans="1:15" ht="15.75">
      <c r="A39" s="2" t="s">
        <v>40</v>
      </c>
      <c r="B39" s="2">
        <v>138.59</v>
      </c>
      <c r="C39" s="2">
        <v>249</v>
      </c>
      <c r="D39" s="6">
        <f t="shared" si="3"/>
        <v>98.03149606299212</v>
      </c>
      <c r="E39" s="6">
        <f t="shared" si="4"/>
        <v>8.169291338582676</v>
      </c>
      <c r="F39" s="9">
        <f t="shared" si="0"/>
        <v>60.78353667638861</v>
      </c>
      <c r="G39" s="6">
        <f t="shared" si="5"/>
        <v>23.930526250546695</v>
      </c>
      <c r="H39" s="6">
        <f t="shared" si="6"/>
        <v>1.9942105208788912</v>
      </c>
      <c r="K39" s="2"/>
      <c r="L39" s="2"/>
      <c r="M39" s="2"/>
      <c r="N39" s="6"/>
      <c r="O39" s="6"/>
    </row>
    <row r="40" spans="1:15" ht="15.75">
      <c r="A40" s="2" t="s">
        <v>41</v>
      </c>
      <c r="B40" s="2">
        <v>146.83</v>
      </c>
      <c r="C40" s="2">
        <v>235</v>
      </c>
      <c r="D40" s="6">
        <f t="shared" si="3"/>
        <v>92.51968503937007</v>
      </c>
      <c r="E40" s="6">
        <f t="shared" si="4"/>
        <v>7.709973753280839</v>
      </c>
      <c r="F40" s="9">
        <f t="shared" si="0"/>
        <v>57.30113414868252</v>
      </c>
      <c r="G40" s="6">
        <f t="shared" si="5"/>
        <v>22.559501633339575</v>
      </c>
      <c r="H40" s="6">
        <f t="shared" si="6"/>
        <v>1.8799584694449647</v>
      </c>
      <c r="K40" s="2"/>
      <c r="L40" s="2"/>
      <c r="M40" s="2"/>
      <c r="N40" s="6"/>
      <c r="O40" s="6"/>
    </row>
    <row r="41" spans="1:15" ht="15.75">
      <c r="A41" s="2" t="s">
        <v>42</v>
      </c>
      <c r="B41" s="2">
        <v>155.56</v>
      </c>
      <c r="C41" s="2">
        <v>222</v>
      </c>
      <c r="D41" s="6">
        <f t="shared" si="3"/>
        <v>87.4015748031496</v>
      </c>
      <c r="E41" s="6">
        <f t="shared" si="4"/>
        <v>7.283464566929133</v>
      </c>
      <c r="F41" s="9">
        <f t="shared" si="0"/>
        <v>54.014132199002376</v>
      </c>
      <c r="G41" s="6">
        <f t="shared" si="5"/>
        <v>21.26540637755999</v>
      </c>
      <c r="H41" s="6">
        <f t="shared" si="6"/>
        <v>1.7721171981299992</v>
      </c>
      <c r="K41" s="2"/>
      <c r="L41" s="2"/>
      <c r="M41" s="2"/>
      <c r="N41" s="6"/>
      <c r="O41" s="6"/>
    </row>
    <row r="42" spans="1:15" ht="15.75">
      <c r="A42" s="2" t="s">
        <v>43</v>
      </c>
      <c r="B42" s="2">
        <v>164.81</v>
      </c>
      <c r="C42" s="2">
        <v>209</v>
      </c>
      <c r="D42" s="6">
        <f t="shared" si="3"/>
        <v>82.28346456692913</v>
      </c>
      <c r="E42" s="6">
        <f t="shared" si="4"/>
        <v>6.8569553805774275</v>
      </c>
      <c r="F42" s="9">
        <f t="shared" si="0"/>
        <v>50.91129713841249</v>
      </c>
      <c r="G42" s="6">
        <f t="shared" si="5"/>
        <v>20.04381777102854</v>
      </c>
      <c r="H42" s="6">
        <f t="shared" si="6"/>
        <v>1.6703181475857116</v>
      </c>
      <c r="K42" s="2"/>
      <c r="L42" s="2"/>
      <c r="M42" s="2"/>
      <c r="N42" s="6"/>
      <c r="O42" s="6"/>
    </row>
    <row r="43" spans="1:15" ht="15.75">
      <c r="A43" s="2" t="s">
        <v>44</v>
      </c>
      <c r="B43" s="2">
        <v>174.61</v>
      </c>
      <c r="C43" s="2">
        <v>198</v>
      </c>
      <c r="D43" s="6">
        <f t="shared" si="3"/>
        <v>77.95275590551181</v>
      </c>
      <c r="E43" s="6">
        <f t="shared" si="4"/>
        <v>6.496062992125984</v>
      </c>
      <c r="F43" s="9">
        <f t="shared" si="0"/>
        <v>47.982617584844576</v>
      </c>
      <c r="G43" s="6">
        <f t="shared" si="5"/>
        <v>18.890794324741957</v>
      </c>
      <c r="H43" s="6">
        <f t="shared" si="6"/>
        <v>1.5742328603951632</v>
      </c>
      <c r="K43" s="2"/>
      <c r="L43" s="2"/>
      <c r="M43" s="2"/>
      <c r="N43" s="6"/>
      <c r="O43" s="6"/>
    </row>
    <row r="44" spans="1:15" ht="15.75">
      <c r="A44" s="2" t="s">
        <v>45</v>
      </c>
      <c r="B44" s="2">
        <v>185</v>
      </c>
      <c r="C44" s="2">
        <v>186</v>
      </c>
      <c r="D44" s="6">
        <f t="shared" si="3"/>
        <v>73.22834645669292</v>
      </c>
      <c r="E44" s="6">
        <f t="shared" si="4"/>
        <v>6.10236220472441</v>
      </c>
      <c r="F44" s="9">
        <f t="shared" si="0"/>
        <v>45.21648394648141</v>
      </c>
      <c r="G44" s="6">
        <f t="shared" si="5"/>
        <v>17.8017653332604</v>
      </c>
      <c r="H44" s="6">
        <f t="shared" si="6"/>
        <v>1.4834804444383665</v>
      </c>
      <c r="K44" s="2"/>
      <c r="L44" s="2"/>
      <c r="M44" s="2"/>
      <c r="N44" s="6"/>
      <c r="O44" s="6"/>
    </row>
    <row r="45" spans="1:15" ht="15.75">
      <c r="A45" s="2" t="s">
        <v>46</v>
      </c>
      <c r="B45" s="2">
        <v>196</v>
      </c>
      <c r="C45" s="2">
        <v>176</v>
      </c>
      <c r="D45" s="6">
        <f t="shared" si="3"/>
        <v>69.29133858267717</v>
      </c>
      <c r="E45" s="6">
        <f t="shared" si="4"/>
        <v>5.774278215223098</v>
      </c>
      <c r="F45" s="9">
        <f t="shared" si="0"/>
        <v>42.60754848040308</v>
      </c>
      <c r="G45" s="6">
        <f t="shared" si="5"/>
        <v>16.774625385985466</v>
      </c>
      <c r="H45" s="6">
        <f t="shared" si="6"/>
        <v>1.3978854488321222</v>
      </c>
      <c r="K45" s="2"/>
      <c r="L45" s="2"/>
      <c r="M45" s="2"/>
      <c r="N45" s="6"/>
      <c r="O45" s="6"/>
    </row>
    <row r="46" spans="1:15" ht="15.75">
      <c r="A46" s="2" t="s">
        <v>47</v>
      </c>
      <c r="B46" s="2">
        <v>207.65</v>
      </c>
      <c r="C46" s="2">
        <v>166</v>
      </c>
      <c r="D46" s="6">
        <f t="shared" si="3"/>
        <v>65.35433070866142</v>
      </c>
      <c r="E46" s="6">
        <f t="shared" si="4"/>
        <v>5.4461942257217855</v>
      </c>
      <c r="F46" s="9">
        <f t="shared" si="0"/>
        <v>40.14584142821067</v>
      </c>
      <c r="G46" s="6">
        <f t="shared" si="5"/>
        <v>15.805449381185305</v>
      </c>
      <c r="H46" s="6">
        <f t="shared" si="6"/>
        <v>1.317120781765442</v>
      </c>
      <c r="K46" s="2"/>
      <c r="L46" s="2"/>
      <c r="M46" s="2"/>
      <c r="N46" s="6"/>
      <c r="O46" s="6"/>
    </row>
    <row r="47" spans="1:15" ht="15.75">
      <c r="A47" s="2" t="s">
        <v>48</v>
      </c>
      <c r="B47" s="2">
        <v>220</v>
      </c>
      <c r="C47" s="2">
        <v>157</v>
      </c>
      <c r="D47" s="6">
        <f t="shared" si="3"/>
        <v>61.811023622047244</v>
      </c>
      <c r="E47" s="6">
        <f t="shared" si="4"/>
        <v>5.150918635170604</v>
      </c>
      <c r="F47" s="9">
        <f t="shared" si="0"/>
        <v>37.82090655090401</v>
      </c>
      <c r="G47" s="6">
        <f t="shared" si="5"/>
        <v>14.890120689332289</v>
      </c>
      <c r="H47" s="6">
        <f t="shared" si="6"/>
        <v>1.2408433907776908</v>
      </c>
      <c r="K47" s="2"/>
      <c r="L47" s="2"/>
      <c r="M47" s="2"/>
      <c r="N47" s="6"/>
      <c r="O47" s="6"/>
    </row>
    <row r="48" spans="1:15" ht="15.75">
      <c r="A48" s="2" t="s">
        <v>49</v>
      </c>
      <c r="B48" s="2">
        <v>233.08</v>
      </c>
      <c r="C48" s="2">
        <v>148</v>
      </c>
      <c r="D48" s="6">
        <f t="shared" si="3"/>
        <v>58.26771653543307</v>
      </c>
      <c r="E48" s="6">
        <f t="shared" si="4"/>
        <v>4.8556430446194225</v>
      </c>
      <c r="F48" s="9">
        <f t="shared" si="0"/>
        <v>35.6272001371873</v>
      </c>
      <c r="G48" s="6">
        <f t="shared" si="5"/>
        <v>14.026456746924135</v>
      </c>
      <c r="H48" s="6">
        <f t="shared" si="6"/>
        <v>1.1688713955770111</v>
      </c>
      <c r="K48" s="2"/>
      <c r="L48" s="2"/>
      <c r="M48" s="2"/>
      <c r="N48" s="6"/>
      <c r="O48" s="6"/>
    </row>
    <row r="49" spans="1:15" ht="15.75">
      <c r="A49" s="2" t="s">
        <v>50</v>
      </c>
      <c r="B49" s="2">
        <v>246.94</v>
      </c>
      <c r="C49" s="2">
        <v>140</v>
      </c>
      <c r="D49" s="6">
        <f t="shared" si="3"/>
        <v>55.118110236220474</v>
      </c>
      <c r="E49" s="6">
        <f t="shared" si="4"/>
        <v>4.593175853018373</v>
      </c>
      <c r="F49" s="9">
        <f t="shared" si="0"/>
        <v>33.55627104872093</v>
      </c>
      <c r="G49" s="6">
        <f t="shared" si="5"/>
        <v>13.211130334142098</v>
      </c>
      <c r="H49" s="6">
        <f t="shared" si="6"/>
        <v>1.100927527845175</v>
      </c>
      <c r="K49" s="2"/>
      <c r="L49" s="2"/>
      <c r="M49" s="2"/>
      <c r="N49" s="6"/>
      <c r="O49" s="6"/>
    </row>
    <row r="50" spans="1:15" ht="15.75">
      <c r="A50" s="2" t="s">
        <v>51</v>
      </c>
      <c r="B50" s="2">
        <v>261.63</v>
      </c>
      <c r="C50" s="2">
        <v>132</v>
      </c>
      <c r="D50" s="6">
        <f t="shared" si="3"/>
        <v>51.968503937007874</v>
      </c>
      <c r="E50" s="6">
        <f t="shared" si="4"/>
        <v>4.330708661417323</v>
      </c>
      <c r="F50" s="9">
        <f t="shared" si="0"/>
        <v>31.60084560432088</v>
      </c>
      <c r="G50" s="6">
        <f t="shared" si="5"/>
        <v>12.441277796976724</v>
      </c>
      <c r="H50" s="6">
        <f t="shared" si="6"/>
        <v>1.0367731497480603</v>
      </c>
      <c r="K50" s="2"/>
      <c r="L50" s="2"/>
      <c r="M50" s="2"/>
      <c r="N50" s="6"/>
      <c r="O50" s="6"/>
    </row>
    <row r="51" spans="1:15" ht="15.75">
      <c r="A51" s="2" t="s">
        <v>52</v>
      </c>
      <c r="B51" s="2">
        <v>277.18</v>
      </c>
      <c r="C51" s="2">
        <v>124</v>
      </c>
      <c r="D51" s="6">
        <f t="shared" si="3"/>
        <v>48.818897637795274</v>
      </c>
      <c r="E51" s="6">
        <f t="shared" si="4"/>
        <v>4.0682414698162725</v>
      </c>
      <c r="F51" s="9">
        <f t="shared" si="0"/>
        <v>29.75676706819176</v>
      </c>
      <c r="G51" s="6">
        <f t="shared" si="5"/>
        <v>11.715262625272347</v>
      </c>
      <c r="H51" s="6">
        <f t="shared" si="6"/>
        <v>0.9762718854393623</v>
      </c>
      <c r="K51" s="2"/>
      <c r="L51" s="2"/>
      <c r="M51" s="2"/>
      <c r="N51" s="6"/>
      <c r="O51" s="6"/>
    </row>
    <row r="52" spans="1:15" ht="15.75">
      <c r="A52" s="2" t="s">
        <v>53</v>
      </c>
      <c r="B52" s="2">
        <v>293.66</v>
      </c>
      <c r="C52" s="2">
        <v>117</v>
      </c>
      <c r="D52" s="6">
        <f t="shared" si="3"/>
        <v>46.06299212598425</v>
      </c>
      <c r="E52" s="6">
        <f t="shared" si="4"/>
        <v>3.838582677165354</v>
      </c>
      <c r="F52" s="9">
        <f t="shared" si="0"/>
        <v>28.015565804338717</v>
      </c>
      <c r="G52" s="6">
        <f t="shared" si="5"/>
        <v>11.029750316668785</v>
      </c>
      <c r="H52" s="6">
        <f t="shared" si="6"/>
        <v>0.9191458597223988</v>
      </c>
      <c r="K52" s="2"/>
      <c r="L52" s="2"/>
      <c r="M52" s="2"/>
      <c r="N52" s="6"/>
      <c r="O52" s="6"/>
    </row>
    <row r="53" spans="1:15" ht="15.75">
      <c r="A53" s="2" t="s">
        <v>54</v>
      </c>
      <c r="B53" s="2">
        <v>311.13</v>
      </c>
      <c r="C53" s="2">
        <v>111</v>
      </c>
      <c r="D53" s="6">
        <f t="shared" si="3"/>
        <v>43.7007874015748</v>
      </c>
      <c r="E53" s="6">
        <f t="shared" si="4"/>
        <v>3.6417322834645667</v>
      </c>
      <c r="F53" s="9">
        <f t="shared" si="0"/>
        <v>26.371176388417126</v>
      </c>
      <c r="G53" s="6">
        <f t="shared" si="5"/>
        <v>10.38235290882564</v>
      </c>
      <c r="H53" s="6">
        <f t="shared" si="6"/>
        <v>0.86519607573547</v>
      </c>
      <c r="K53" s="2"/>
      <c r="L53" s="2"/>
      <c r="M53" s="2"/>
      <c r="N53" s="6"/>
      <c r="O53" s="6"/>
    </row>
    <row r="54" spans="1:15" ht="15.75">
      <c r="A54" s="2" t="s">
        <v>55</v>
      </c>
      <c r="B54" s="2">
        <v>329.63</v>
      </c>
      <c r="C54" s="2">
        <v>105</v>
      </c>
      <c r="D54" s="6">
        <f t="shared" si="3"/>
        <v>41.338582677165356</v>
      </c>
      <c r="E54" s="6">
        <f t="shared" si="4"/>
        <v>3.4448818897637796</v>
      </c>
      <c r="F54" s="9">
        <f t="shared" si="0"/>
        <v>24.8198557859968</v>
      </c>
      <c r="G54" s="6">
        <f t="shared" si="5"/>
        <v>9.771596766140473</v>
      </c>
      <c r="H54" s="6">
        <f t="shared" si="6"/>
        <v>0.814299730511706</v>
      </c>
      <c r="K54" s="2"/>
      <c r="L54" s="2"/>
      <c r="M54" s="2"/>
      <c r="N54" s="6"/>
      <c r="O54" s="6"/>
    </row>
    <row r="55" spans="1:15" ht="15.75">
      <c r="A55" s="2" t="s">
        <v>56</v>
      </c>
      <c r="B55" s="2">
        <v>349.23</v>
      </c>
      <c r="C55" s="2">
        <v>98.8</v>
      </c>
      <c r="D55" s="6">
        <f t="shared" si="3"/>
        <v>38.897637795275585</v>
      </c>
      <c r="E55" s="6">
        <f t="shared" si="4"/>
        <v>3.2414698162729656</v>
      </c>
      <c r="F55" s="9">
        <f t="shared" si="0"/>
        <v>23.355602362208362</v>
      </c>
      <c r="G55" s="6">
        <f t="shared" si="5"/>
        <v>9.195119040239513</v>
      </c>
      <c r="H55" s="6">
        <f t="shared" si="6"/>
        <v>0.7662599200199595</v>
      </c>
      <c r="K55" s="2"/>
      <c r="L55" s="2"/>
      <c r="M55" s="2"/>
      <c r="N55" s="6"/>
      <c r="O55" s="6"/>
    </row>
    <row r="56" spans="1:15" ht="15.75">
      <c r="A56" s="2" t="s">
        <v>57</v>
      </c>
      <c r="B56" s="2">
        <v>369.99</v>
      </c>
      <c r="C56" s="2">
        <v>93.2</v>
      </c>
      <c r="D56" s="6">
        <f t="shared" si="3"/>
        <v>36.69291338582677</v>
      </c>
      <c r="E56" s="6">
        <f t="shared" si="4"/>
        <v>3.0577427821522307</v>
      </c>
      <c r="F56" s="9">
        <f t="shared" si="0"/>
        <v>21.973868915980216</v>
      </c>
      <c r="G56" s="6">
        <f t="shared" si="5"/>
        <v>8.651129494480399</v>
      </c>
      <c r="H56" s="6">
        <f t="shared" si="6"/>
        <v>0.7209274578733665</v>
      </c>
      <c r="K56" s="2"/>
      <c r="L56" s="2"/>
      <c r="M56" s="2"/>
      <c r="N56" s="6"/>
      <c r="O56" s="6"/>
    </row>
    <row r="57" spans="1:15" ht="15.75">
      <c r="A57" s="2" t="s">
        <v>58</v>
      </c>
      <c r="B57" s="2">
        <v>392</v>
      </c>
      <c r="C57" s="2">
        <v>88</v>
      </c>
      <c r="D57" s="6">
        <f t="shared" si="3"/>
        <v>34.645669291338585</v>
      </c>
      <c r="E57" s="6">
        <f t="shared" si="4"/>
        <v>2.887139107611549</v>
      </c>
      <c r="F57" s="9">
        <f t="shared" si="0"/>
        <v>20.668772970199</v>
      </c>
      <c r="G57" s="6">
        <f t="shared" si="5"/>
        <v>8.137312192991732</v>
      </c>
      <c r="H57" s="6">
        <f t="shared" si="6"/>
        <v>0.6781093494159777</v>
      </c>
      <c r="K57" s="2"/>
      <c r="L57" s="2"/>
      <c r="M57" s="2"/>
      <c r="N57" s="6"/>
      <c r="O57" s="6"/>
    </row>
    <row r="58" spans="1:15" ht="15.75">
      <c r="A58" s="2" t="s">
        <v>59</v>
      </c>
      <c r="B58" s="2">
        <v>415.3</v>
      </c>
      <c r="C58" s="2">
        <v>83.1</v>
      </c>
      <c r="D58" s="6">
        <f t="shared" si="3"/>
        <v>32.71653543307087</v>
      </c>
      <c r="E58" s="6">
        <f t="shared" si="4"/>
        <v>2.7263779527559056</v>
      </c>
      <c r="F58" s="9">
        <f t="shared" si="0"/>
        <v>19.437919444102793</v>
      </c>
      <c r="G58" s="6">
        <f t="shared" si="5"/>
        <v>7.652724190591651</v>
      </c>
      <c r="H58" s="6">
        <f t="shared" si="6"/>
        <v>0.6377270158826376</v>
      </c>
      <c r="K58" s="2"/>
      <c r="L58" s="2"/>
      <c r="M58" s="2"/>
      <c r="N58" s="6"/>
      <c r="O58" s="6"/>
    </row>
    <row r="59" spans="1:15" ht="15.75">
      <c r="A59" s="2" t="s">
        <v>60</v>
      </c>
      <c r="B59" s="2">
        <v>440</v>
      </c>
      <c r="C59" s="2">
        <v>78.4</v>
      </c>
      <c r="D59" s="6">
        <f t="shared" si="3"/>
        <v>30.866141732283467</v>
      </c>
      <c r="E59" s="6">
        <f t="shared" si="4"/>
        <v>2.5721784776902887</v>
      </c>
      <c r="F59" s="9">
        <f t="shared" si="0"/>
        <v>18.275452005449466</v>
      </c>
      <c r="G59" s="6">
        <f t="shared" si="5"/>
        <v>7.195059844665144</v>
      </c>
      <c r="H59" s="6">
        <f t="shared" si="6"/>
        <v>0.599588320388762</v>
      </c>
      <c r="K59" s="2"/>
      <c r="L59" s="2"/>
      <c r="M59" s="2"/>
      <c r="N59" s="6"/>
      <c r="O59" s="6"/>
    </row>
    <row r="60" spans="1:15" ht="15.75">
      <c r="A60" s="2" t="s">
        <v>61</v>
      </c>
      <c r="B60" s="2">
        <v>466.16</v>
      </c>
      <c r="C60" s="2">
        <v>74</v>
      </c>
      <c r="D60" s="6">
        <f t="shared" si="3"/>
        <v>29.133858267716533</v>
      </c>
      <c r="E60" s="6">
        <f t="shared" si="4"/>
        <v>2.4278215223097113</v>
      </c>
      <c r="F60" s="9">
        <f t="shared" si="0"/>
        <v>17.178598798591107</v>
      </c>
      <c r="G60" s="6">
        <f t="shared" si="5"/>
        <v>6.763227873461066</v>
      </c>
      <c r="H60" s="6">
        <f t="shared" si="6"/>
        <v>0.5636023227884221</v>
      </c>
      <c r="K60" s="2"/>
      <c r="L60" s="2"/>
      <c r="M60" s="2"/>
      <c r="N60" s="6"/>
      <c r="O60" s="6"/>
    </row>
    <row r="61" spans="1:15" ht="15.75">
      <c r="A61" s="2" t="s">
        <v>62</v>
      </c>
      <c r="B61" s="2">
        <v>493.88</v>
      </c>
      <c r="C61" s="2">
        <v>69.9</v>
      </c>
      <c r="D61" s="6">
        <f t="shared" si="3"/>
        <v>27.51968503937008</v>
      </c>
      <c r="E61" s="6">
        <f t="shared" si="4"/>
        <v>2.2933070866141736</v>
      </c>
      <c r="F61" s="9">
        <f t="shared" si="0"/>
        <v>16.143134254357925</v>
      </c>
      <c r="G61" s="6">
        <f t="shared" si="5"/>
        <v>6.355564667070049</v>
      </c>
      <c r="H61" s="6">
        <f t="shared" si="6"/>
        <v>0.5296303889225041</v>
      </c>
      <c r="K61" s="2"/>
      <c r="L61" s="2"/>
      <c r="M61" s="2"/>
      <c r="N61" s="6"/>
      <c r="O61" s="6"/>
    </row>
    <row r="62" spans="1:15" ht="15.75">
      <c r="A62" s="2" t="s">
        <v>63</v>
      </c>
      <c r="B62" s="2">
        <v>523.25</v>
      </c>
      <c r="C62" s="2">
        <v>65.9</v>
      </c>
      <c r="D62" s="6">
        <f t="shared" si="3"/>
        <v>25.94488188976378</v>
      </c>
      <c r="E62" s="6">
        <f t="shared" si="4"/>
        <v>2.1620734908136483</v>
      </c>
      <c r="F62" s="9">
        <f t="shared" si="0"/>
        <v>15.16573563486353</v>
      </c>
      <c r="G62" s="6">
        <f t="shared" si="5"/>
        <v>5.970762060969894</v>
      </c>
      <c r="H62" s="6">
        <f t="shared" si="6"/>
        <v>0.4975635050808245</v>
      </c>
      <c r="K62" s="2"/>
      <c r="L62" s="2"/>
      <c r="M62" s="2"/>
      <c r="N62" s="6"/>
      <c r="O62" s="6"/>
    </row>
    <row r="63" spans="1:15" ht="15.75">
      <c r="A63" s="2" t="s">
        <v>64</v>
      </c>
      <c r="B63" s="2">
        <v>554.37</v>
      </c>
      <c r="C63" s="2">
        <v>62.2</v>
      </c>
      <c r="D63" s="6">
        <f t="shared" si="3"/>
        <v>24.488188976377952</v>
      </c>
      <c r="E63" s="6">
        <f t="shared" si="4"/>
        <v>2.040682414698163</v>
      </c>
      <c r="F63" s="9">
        <f t="shared" si="0"/>
        <v>14.243102425992356</v>
      </c>
      <c r="G63" s="6">
        <f t="shared" si="5"/>
        <v>5.607520640154471</v>
      </c>
      <c r="H63" s="6">
        <f t="shared" si="6"/>
        <v>0.46729338667953924</v>
      </c>
      <c r="K63" s="2"/>
      <c r="L63" s="2"/>
      <c r="M63" s="2"/>
      <c r="N63" s="6"/>
      <c r="O63" s="6"/>
    </row>
    <row r="64" spans="1:15" ht="15.75">
      <c r="A64" s="2" t="s">
        <v>65</v>
      </c>
      <c r="B64" s="2">
        <v>587.33</v>
      </c>
      <c r="C64" s="2">
        <v>58.7</v>
      </c>
      <c r="D64" s="6">
        <f t="shared" si="3"/>
        <v>23.11023622047244</v>
      </c>
      <c r="E64" s="6">
        <f t="shared" si="4"/>
        <v>1.9258530183727034</v>
      </c>
      <c r="F64" s="9">
        <f t="shared" si="0"/>
        <v>13.37253232114623</v>
      </c>
      <c r="G64" s="6">
        <f t="shared" si="5"/>
        <v>5.264776504388279</v>
      </c>
      <c r="H64" s="6">
        <f t="shared" si="6"/>
        <v>0.4387313753656899</v>
      </c>
      <c r="K64" s="2"/>
      <c r="L64" s="2"/>
      <c r="M64" s="2"/>
      <c r="N64" s="6"/>
      <c r="O64" s="6"/>
    </row>
    <row r="65" spans="1:15" ht="15.75">
      <c r="A65" s="2" t="s">
        <v>66</v>
      </c>
      <c r="B65" s="2">
        <v>622.25</v>
      </c>
      <c r="C65" s="2">
        <v>55.4</v>
      </c>
      <c r="D65" s="6">
        <f t="shared" si="3"/>
        <v>21.811023622047244</v>
      </c>
      <c r="E65" s="6">
        <f t="shared" si="4"/>
        <v>1.8175853018372703</v>
      </c>
      <c r="F65" s="9">
        <f t="shared" si="0"/>
        <v>12.550809030906931</v>
      </c>
      <c r="G65" s="6">
        <f t="shared" si="5"/>
        <v>4.941263397994855</v>
      </c>
      <c r="H65" s="6">
        <f t="shared" si="6"/>
        <v>0.4117719498329046</v>
      </c>
      <c r="K65" s="2"/>
      <c r="L65" s="2"/>
      <c r="M65" s="2"/>
      <c r="N65" s="6"/>
      <c r="O65" s="6"/>
    </row>
    <row r="66" spans="1:15" ht="15.75">
      <c r="A66" s="2" t="s">
        <v>67</v>
      </c>
      <c r="B66" s="2">
        <v>659.26</v>
      </c>
      <c r="C66" s="2">
        <v>52.3</v>
      </c>
      <c r="D66" s="6">
        <f t="shared" si="3"/>
        <v>20.59055118110236</v>
      </c>
      <c r="E66" s="6">
        <f t="shared" si="4"/>
        <v>1.7158792650918633</v>
      </c>
      <c r="F66" s="9">
        <f t="shared" si="0"/>
        <v>11.77492662299586</v>
      </c>
      <c r="G66" s="6">
        <f aca="true" t="shared" si="7" ref="G66:G101">F66/2.54</f>
        <v>4.635797883069237</v>
      </c>
      <c r="H66" s="6">
        <f aca="true" t="shared" si="8" ref="H66:H97">G66/12</f>
        <v>0.3863164902557697</v>
      </c>
      <c r="K66" s="2"/>
      <c r="L66" s="2"/>
      <c r="M66" s="2"/>
      <c r="N66" s="6"/>
      <c r="O66" s="6"/>
    </row>
    <row r="67" spans="1:15" ht="15.75">
      <c r="A67" s="2" t="s">
        <v>68</v>
      </c>
      <c r="B67" s="2">
        <v>698.46</v>
      </c>
      <c r="C67" s="2">
        <v>49.4</v>
      </c>
      <c r="D67" s="6">
        <f aca="true" t="shared" si="9" ref="D67:D101">C67/2.54</f>
        <v>19.448818897637793</v>
      </c>
      <c r="E67" s="6">
        <f aca="true" t="shared" si="10" ref="E67:E101">D67/12</f>
        <v>1.6207349081364828</v>
      </c>
      <c r="F67" s="9">
        <f aca="true" t="shared" si="11" ref="F67:F101">(((344/(4*B67)))-(0.25*$J$7))*100</f>
        <v>11.04279991110164</v>
      </c>
      <c r="G67" s="6">
        <f t="shared" si="7"/>
        <v>4.347559020118756</v>
      </c>
      <c r="H67" s="6">
        <f t="shared" si="8"/>
        <v>0.3622965850098963</v>
      </c>
      <c r="K67" s="2"/>
      <c r="L67" s="2"/>
      <c r="M67" s="2"/>
      <c r="N67" s="6"/>
      <c r="O67" s="6"/>
    </row>
    <row r="68" spans="1:15" ht="15.75">
      <c r="A68" s="2" t="s">
        <v>69</v>
      </c>
      <c r="B68" s="2">
        <v>739.99</v>
      </c>
      <c r="C68" s="2">
        <v>46.6</v>
      </c>
      <c r="D68" s="6">
        <f t="shared" si="9"/>
        <v>18.346456692913385</v>
      </c>
      <c r="E68" s="6">
        <f t="shared" si="10"/>
        <v>1.5288713910761154</v>
      </c>
      <c r="F68" s="9">
        <f t="shared" si="11"/>
        <v>10.351776132679685</v>
      </c>
      <c r="G68" s="6">
        <f t="shared" si="7"/>
        <v>4.0755024144408205</v>
      </c>
      <c r="H68" s="6">
        <f t="shared" si="8"/>
        <v>0.3396252012034017</v>
      </c>
      <c r="K68" s="2"/>
      <c r="L68" s="2"/>
      <c r="M68" s="2"/>
      <c r="N68" s="6"/>
      <c r="O68" s="6"/>
    </row>
    <row r="69" spans="1:15" ht="15.75">
      <c r="A69" s="2" t="s">
        <v>70</v>
      </c>
      <c r="B69" s="2">
        <v>783.99</v>
      </c>
      <c r="C69" s="2">
        <v>44</v>
      </c>
      <c r="D69" s="6">
        <f t="shared" si="9"/>
        <v>17.322834645669293</v>
      </c>
      <c r="E69" s="6">
        <f t="shared" si="10"/>
        <v>1.4435695538057745</v>
      </c>
      <c r="F69" s="9">
        <f t="shared" si="11"/>
        <v>9.699525132541762</v>
      </c>
      <c r="G69" s="6">
        <f t="shared" si="7"/>
        <v>3.8187106821030556</v>
      </c>
      <c r="H69" s="6">
        <f t="shared" si="8"/>
        <v>0.31822589017525466</v>
      </c>
      <c r="K69" s="2"/>
      <c r="L69" s="2"/>
      <c r="M69" s="2"/>
      <c r="N69" s="6"/>
      <c r="O69" s="6"/>
    </row>
    <row r="70" spans="1:15" ht="15.75">
      <c r="A70" s="2" t="s">
        <v>71</v>
      </c>
      <c r="B70" s="2">
        <v>830.61</v>
      </c>
      <c r="C70" s="2">
        <v>41.5</v>
      </c>
      <c r="D70" s="6">
        <f t="shared" si="9"/>
        <v>16.338582677165356</v>
      </c>
      <c r="E70" s="6">
        <f t="shared" si="10"/>
        <v>1.3615485564304464</v>
      </c>
      <c r="F70" s="9">
        <f t="shared" si="11"/>
        <v>9.083833797144724</v>
      </c>
      <c r="G70" s="6">
        <f t="shared" si="7"/>
        <v>3.576312518560915</v>
      </c>
      <c r="H70" s="6">
        <f t="shared" si="8"/>
        <v>0.2980260432134096</v>
      </c>
      <c r="K70" s="2"/>
      <c r="L70" s="2"/>
      <c r="M70" s="2"/>
      <c r="N70" s="6"/>
      <c r="O70" s="6"/>
    </row>
    <row r="71" spans="1:15" ht="15.75">
      <c r="A71" s="2" t="s">
        <v>72</v>
      </c>
      <c r="B71" s="2">
        <v>880</v>
      </c>
      <c r="C71" s="2">
        <v>39.2</v>
      </c>
      <c r="D71" s="6">
        <f t="shared" si="9"/>
        <v>15.433070866141733</v>
      </c>
      <c r="E71" s="6">
        <f t="shared" si="10"/>
        <v>1.2860892388451444</v>
      </c>
      <c r="F71" s="9">
        <f t="shared" si="11"/>
        <v>8.502724732722193</v>
      </c>
      <c r="G71" s="6">
        <f t="shared" si="7"/>
        <v>3.347529422331572</v>
      </c>
      <c r="H71" s="6">
        <f t="shared" si="8"/>
        <v>0.2789607851942977</v>
      </c>
      <c r="K71" s="2"/>
      <c r="L71" s="2"/>
      <c r="M71" s="2"/>
      <c r="N71" s="6"/>
      <c r="O71" s="6"/>
    </row>
    <row r="72" spans="1:15" ht="15.75">
      <c r="A72" s="2" t="s">
        <v>73</v>
      </c>
      <c r="B72" s="2">
        <v>932.33</v>
      </c>
      <c r="C72" s="2">
        <v>37</v>
      </c>
      <c r="D72" s="6">
        <f t="shared" si="9"/>
        <v>14.566929133858267</v>
      </c>
      <c r="E72" s="6">
        <f t="shared" si="10"/>
        <v>1.2139107611548556</v>
      </c>
      <c r="F72" s="9">
        <f t="shared" si="11"/>
        <v>7.954199191141615</v>
      </c>
      <c r="G72" s="6">
        <f t="shared" si="7"/>
        <v>3.1315744847014235</v>
      </c>
      <c r="H72" s="6">
        <f t="shared" si="8"/>
        <v>0.2609645403917853</v>
      </c>
      <c r="K72" s="2"/>
      <c r="L72" s="2"/>
      <c r="M72" s="2"/>
      <c r="N72" s="6"/>
      <c r="O72" s="6"/>
    </row>
    <row r="73" spans="1:15" ht="15.75">
      <c r="A73" s="2" t="s">
        <v>74</v>
      </c>
      <c r="B73" s="2">
        <v>987.77</v>
      </c>
      <c r="C73" s="2">
        <v>34.9</v>
      </c>
      <c r="D73" s="6">
        <f t="shared" si="9"/>
        <v>13.74015748031496</v>
      </c>
      <c r="E73" s="6">
        <f t="shared" si="10"/>
        <v>1.14501312335958</v>
      </c>
      <c r="F73" s="9">
        <f t="shared" si="11"/>
        <v>7.436477713495229</v>
      </c>
      <c r="G73" s="6">
        <f t="shared" si="7"/>
        <v>2.9277471312973344</v>
      </c>
      <c r="H73" s="6">
        <f t="shared" si="8"/>
        <v>0.2439789276081112</v>
      </c>
      <c r="K73" s="2"/>
      <c r="L73" s="2"/>
      <c r="M73" s="2"/>
      <c r="N73" s="6"/>
      <c r="O73" s="6"/>
    </row>
    <row r="74" spans="1:15" ht="15.75">
      <c r="A74" s="2" t="s">
        <v>75</v>
      </c>
      <c r="B74" s="2">
        <v>1046.5</v>
      </c>
      <c r="C74" s="2">
        <v>33</v>
      </c>
      <c r="D74" s="6">
        <f t="shared" si="9"/>
        <v>12.992125984251969</v>
      </c>
      <c r="E74" s="6">
        <f t="shared" si="10"/>
        <v>1.0826771653543308</v>
      </c>
      <c r="F74" s="9">
        <f t="shared" si="11"/>
        <v>6.947866547429225</v>
      </c>
      <c r="G74" s="6">
        <f t="shared" si="7"/>
        <v>2.7353805304839467</v>
      </c>
      <c r="H74" s="6">
        <f t="shared" si="8"/>
        <v>0.2279483775403289</v>
      </c>
      <c r="K74" s="2"/>
      <c r="L74" s="2"/>
      <c r="M74" s="2"/>
      <c r="N74" s="6"/>
      <c r="O74" s="6"/>
    </row>
    <row r="75" spans="1:15" ht="15.75">
      <c r="A75" s="2" t="s">
        <v>76</v>
      </c>
      <c r="B75" s="2">
        <v>1108.73</v>
      </c>
      <c r="C75" s="2">
        <v>31.1</v>
      </c>
      <c r="D75" s="6">
        <f t="shared" si="9"/>
        <v>12.244094488188976</v>
      </c>
      <c r="E75" s="6">
        <f t="shared" si="10"/>
        <v>1.0203412073490814</v>
      </c>
      <c r="F75" s="9">
        <f t="shared" si="11"/>
        <v>6.486619901887897</v>
      </c>
      <c r="G75" s="6">
        <f t="shared" si="7"/>
        <v>2.553787362947991</v>
      </c>
      <c r="H75" s="6">
        <f t="shared" si="8"/>
        <v>0.21281561357899925</v>
      </c>
      <c r="K75" s="2"/>
      <c r="L75" s="2"/>
      <c r="M75" s="2"/>
      <c r="N75" s="6"/>
      <c r="O75" s="6"/>
    </row>
    <row r="76" spans="1:15" ht="15.75">
      <c r="A76" s="2" t="s">
        <v>77</v>
      </c>
      <c r="B76" s="2">
        <v>1174.66</v>
      </c>
      <c r="C76" s="2">
        <v>29.4</v>
      </c>
      <c r="D76" s="6">
        <f t="shared" si="9"/>
        <v>11.574803149606298</v>
      </c>
      <c r="E76" s="6">
        <f t="shared" si="10"/>
        <v>0.9645669291338582</v>
      </c>
      <c r="F76" s="9">
        <f t="shared" si="11"/>
        <v>6.051264890570575</v>
      </c>
      <c r="G76" s="6">
        <f t="shared" si="7"/>
        <v>2.38238775219314</v>
      </c>
      <c r="H76" s="6">
        <f t="shared" si="8"/>
        <v>0.19853231268276164</v>
      </c>
      <c r="K76" s="2"/>
      <c r="L76" s="2"/>
      <c r="M76" s="2"/>
      <c r="N76" s="6"/>
      <c r="O76" s="6"/>
    </row>
    <row r="77" spans="1:15" ht="15.75">
      <c r="A77" s="2" t="s">
        <v>78</v>
      </c>
      <c r="B77" s="2">
        <v>1244.51</v>
      </c>
      <c r="C77" s="2">
        <v>27.7</v>
      </c>
      <c r="D77" s="6">
        <f t="shared" si="9"/>
        <v>10.905511811023622</v>
      </c>
      <c r="E77" s="6">
        <f t="shared" si="10"/>
        <v>0.9087926509186351</v>
      </c>
      <c r="F77" s="9">
        <f t="shared" si="11"/>
        <v>5.640347718329526</v>
      </c>
      <c r="G77" s="6">
        <f t="shared" si="7"/>
        <v>2.2206093379250103</v>
      </c>
      <c r="H77" s="6">
        <f t="shared" si="8"/>
        <v>0.1850507781604175</v>
      </c>
      <c r="K77" s="2"/>
      <c r="L77" s="2"/>
      <c r="M77" s="2"/>
      <c r="N77" s="6"/>
      <c r="O77" s="6"/>
    </row>
    <row r="78" spans="1:15" ht="15.75">
      <c r="A78" s="2" t="s">
        <v>79</v>
      </c>
      <c r="B78" s="2">
        <v>1318.51</v>
      </c>
      <c r="C78" s="2">
        <v>26.2</v>
      </c>
      <c r="D78" s="6">
        <f t="shared" si="9"/>
        <v>10.31496062992126</v>
      </c>
      <c r="E78" s="6">
        <f t="shared" si="10"/>
        <v>0.8595800524934383</v>
      </c>
      <c r="F78" s="9">
        <f t="shared" si="11"/>
        <v>5.252511509945243</v>
      </c>
      <c r="G78" s="6">
        <f t="shared" si="7"/>
        <v>2.0679179173012767</v>
      </c>
      <c r="H78" s="6">
        <f t="shared" si="8"/>
        <v>0.17232649310843973</v>
      </c>
      <c r="K78" s="2"/>
      <c r="L78" s="2"/>
      <c r="M78" s="2"/>
      <c r="N78" s="6"/>
      <c r="O78" s="6"/>
    </row>
    <row r="79" spans="1:15" ht="15.75">
      <c r="A79" s="2" t="s">
        <v>80</v>
      </c>
      <c r="B79" s="2">
        <v>1396.91</v>
      </c>
      <c r="C79" s="2">
        <v>24.7</v>
      </c>
      <c r="D79" s="6">
        <f t="shared" si="9"/>
        <v>9.724409448818896</v>
      </c>
      <c r="E79" s="6">
        <f t="shared" si="10"/>
        <v>0.8103674540682414</v>
      </c>
      <c r="F79" s="9">
        <f t="shared" si="11"/>
        <v>4.886442757114992</v>
      </c>
      <c r="G79" s="6">
        <f t="shared" si="7"/>
        <v>1.9237963610688944</v>
      </c>
      <c r="H79" s="6">
        <f t="shared" si="8"/>
        <v>0.16031636342240788</v>
      </c>
      <c r="K79" s="2"/>
      <c r="L79" s="2"/>
      <c r="M79" s="2"/>
      <c r="N79" s="6"/>
      <c r="O79" s="6"/>
    </row>
    <row r="80" spans="1:15" ht="15.75">
      <c r="A80" s="2" t="s">
        <v>81</v>
      </c>
      <c r="B80" s="2">
        <v>1479.98</v>
      </c>
      <c r="C80" s="2">
        <v>23.3</v>
      </c>
      <c r="D80" s="6">
        <f t="shared" si="9"/>
        <v>9.173228346456693</v>
      </c>
      <c r="E80" s="6">
        <f t="shared" si="10"/>
        <v>0.7644356955380577</v>
      </c>
      <c r="F80" s="9">
        <f t="shared" si="11"/>
        <v>4.540886796337302</v>
      </c>
      <c r="G80" s="6">
        <f t="shared" si="7"/>
        <v>1.7877507072194103</v>
      </c>
      <c r="H80" s="6">
        <f t="shared" si="8"/>
        <v>0.14897922560161753</v>
      </c>
      <c r="K80" s="2"/>
      <c r="L80" s="2"/>
      <c r="M80" s="2"/>
      <c r="N80" s="6"/>
      <c r="O80" s="6"/>
    </row>
    <row r="81" spans="1:15" ht="15.75">
      <c r="A81" s="2" t="s">
        <v>82</v>
      </c>
      <c r="B81" s="2">
        <v>1567.98</v>
      </c>
      <c r="C81" s="2">
        <v>22</v>
      </c>
      <c r="D81" s="6">
        <f t="shared" si="9"/>
        <v>8.661417322834646</v>
      </c>
      <c r="E81" s="6">
        <f t="shared" si="10"/>
        <v>0.7217847769028872</v>
      </c>
      <c r="F81" s="9">
        <f t="shared" si="11"/>
        <v>4.214761296268342</v>
      </c>
      <c r="G81" s="6">
        <f t="shared" si="7"/>
        <v>1.659354841050528</v>
      </c>
      <c r="H81" s="6">
        <f t="shared" si="8"/>
        <v>0.13827957008754402</v>
      </c>
      <c r="K81" s="2"/>
      <c r="L81" s="2"/>
      <c r="M81" s="2"/>
      <c r="N81" s="6"/>
      <c r="O81" s="6"/>
    </row>
    <row r="82" spans="1:15" ht="15.75">
      <c r="A82" s="2" t="s">
        <v>83</v>
      </c>
      <c r="B82" s="2">
        <v>1661.22</v>
      </c>
      <c r="C82" s="2">
        <v>20.8</v>
      </c>
      <c r="D82" s="6">
        <f t="shared" si="9"/>
        <v>8.188976377952756</v>
      </c>
      <c r="E82" s="6">
        <f t="shared" si="10"/>
        <v>0.6824146981627296</v>
      </c>
      <c r="F82" s="9">
        <f t="shared" si="11"/>
        <v>3.906915628569822</v>
      </c>
      <c r="G82" s="6">
        <f t="shared" si="7"/>
        <v>1.5381557592794575</v>
      </c>
      <c r="H82" s="6">
        <f t="shared" si="8"/>
        <v>0.12817964660662146</v>
      </c>
      <c r="K82" s="2"/>
      <c r="L82" s="2"/>
      <c r="M82" s="2"/>
      <c r="N82" s="6"/>
      <c r="O82" s="6"/>
    </row>
    <row r="83" spans="1:15" ht="15.75">
      <c r="A83" s="2" t="s">
        <v>84</v>
      </c>
      <c r="B83" s="2">
        <v>1760</v>
      </c>
      <c r="C83" s="2">
        <v>19.6</v>
      </c>
      <c r="D83" s="6">
        <f t="shared" si="9"/>
        <v>7.716535433070867</v>
      </c>
      <c r="E83" s="6">
        <f t="shared" si="10"/>
        <v>0.6430446194225722</v>
      </c>
      <c r="F83" s="9">
        <f t="shared" si="11"/>
        <v>3.6163610963585566</v>
      </c>
      <c r="G83" s="6">
        <f t="shared" si="7"/>
        <v>1.4237642111647861</v>
      </c>
      <c r="H83" s="6">
        <f t="shared" si="8"/>
        <v>0.11864701759706552</v>
      </c>
      <c r="K83" s="2"/>
      <c r="L83" s="2"/>
      <c r="M83" s="2"/>
      <c r="N83" s="6"/>
      <c r="O83" s="6"/>
    </row>
    <row r="84" spans="1:15" ht="15.75">
      <c r="A84" s="2" t="s">
        <v>85</v>
      </c>
      <c r="B84" s="2">
        <v>1864.66</v>
      </c>
      <c r="C84" s="2">
        <v>18.5</v>
      </c>
      <c r="D84" s="6">
        <f t="shared" si="9"/>
        <v>7.283464566929133</v>
      </c>
      <c r="E84" s="6">
        <f t="shared" si="10"/>
        <v>0.6069553805774278</v>
      </c>
      <c r="F84" s="9">
        <f t="shared" si="11"/>
        <v>3.342098325568268</v>
      </c>
      <c r="G84" s="6">
        <f t="shared" si="7"/>
        <v>1.3157867423497118</v>
      </c>
      <c r="H84" s="6">
        <f t="shared" si="8"/>
        <v>0.10964889519580932</v>
      </c>
      <c r="K84" s="2"/>
      <c r="L84" s="2"/>
      <c r="M84" s="2"/>
      <c r="N84" s="6"/>
      <c r="O84" s="6"/>
    </row>
    <row r="85" spans="1:15" ht="15.75">
      <c r="A85" s="2" t="s">
        <v>86</v>
      </c>
      <c r="B85" s="2">
        <v>1975.53</v>
      </c>
      <c r="C85" s="2">
        <v>17.5</v>
      </c>
      <c r="D85" s="6">
        <f t="shared" si="9"/>
        <v>6.889763779527559</v>
      </c>
      <c r="E85" s="6">
        <f t="shared" si="10"/>
        <v>0.5741469816272966</v>
      </c>
      <c r="F85" s="9">
        <f t="shared" si="11"/>
        <v>3.083259622553828</v>
      </c>
      <c r="G85" s="6">
        <f t="shared" si="7"/>
        <v>1.2138817411629244</v>
      </c>
      <c r="H85" s="6">
        <f t="shared" si="8"/>
        <v>0.10115681176357703</v>
      </c>
      <c r="K85" s="2"/>
      <c r="L85" s="2"/>
      <c r="M85" s="2"/>
      <c r="N85" s="6"/>
      <c r="O85" s="6"/>
    </row>
    <row r="86" spans="1:15" ht="15.75">
      <c r="A86" s="2" t="s">
        <v>87</v>
      </c>
      <c r="B86" s="2">
        <v>2093</v>
      </c>
      <c r="C86" s="2">
        <v>16.5</v>
      </c>
      <c r="D86" s="6">
        <f t="shared" si="9"/>
        <v>6.496062992125984</v>
      </c>
      <c r="E86" s="6">
        <f t="shared" si="10"/>
        <v>0.5413385826771654</v>
      </c>
      <c r="F86" s="9">
        <f t="shared" si="11"/>
        <v>2.8389320037120727</v>
      </c>
      <c r="G86" s="6">
        <f t="shared" si="7"/>
        <v>1.1176897652409734</v>
      </c>
      <c r="H86" s="6">
        <f t="shared" si="8"/>
        <v>0.09314081377008111</v>
      </c>
      <c r="K86" s="2"/>
      <c r="L86" s="2"/>
      <c r="M86" s="2"/>
      <c r="N86" s="6"/>
      <c r="O86" s="6"/>
    </row>
    <row r="87" spans="1:15" ht="15.75">
      <c r="A87" s="2" t="s">
        <v>88</v>
      </c>
      <c r="B87" s="2">
        <v>2217.46</v>
      </c>
      <c r="C87" s="2">
        <v>15.6</v>
      </c>
      <c r="D87" s="6">
        <f t="shared" si="9"/>
        <v>6.141732283464567</v>
      </c>
      <c r="E87" s="6">
        <f t="shared" si="10"/>
        <v>0.5118110236220472</v>
      </c>
      <c r="F87" s="9">
        <f t="shared" si="11"/>
        <v>2.608308680941408</v>
      </c>
      <c r="G87" s="6">
        <f t="shared" si="7"/>
        <v>1.0268931814729954</v>
      </c>
      <c r="H87" s="6">
        <f t="shared" si="8"/>
        <v>0.08557443178941627</v>
      </c>
      <c r="K87" s="2"/>
      <c r="L87" s="2"/>
      <c r="M87" s="2"/>
      <c r="N87" s="6"/>
      <c r="O87" s="6"/>
    </row>
    <row r="88" spans="1:15" ht="15.75">
      <c r="A88" s="2" t="s">
        <v>89</v>
      </c>
      <c r="B88" s="2">
        <v>2349.32</v>
      </c>
      <c r="C88" s="2">
        <v>14.7</v>
      </c>
      <c r="D88" s="6">
        <f t="shared" si="9"/>
        <v>5.787401574803149</v>
      </c>
      <c r="E88" s="6">
        <f t="shared" si="10"/>
        <v>0.4822834645669291</v>
      </c>
      <c r="F88" s="9">
        <f t="shared" si="11"/>
        <v>2.3906311752827474</v>
      </c>
      <c r="G88" s="6">
        <f t="shared" si="7"/>
        <v>0.9411933760955699</v>
      </c>
      <c r="H88" s="6">
        <f t="shared" si="8"/>
        <v>0.07843278134129748</v>
      </c>
      <c r="K88" s="2"/>
      <c r="L88" s="2"/>
      <c r="M88" s="2"/>
      <c r="N88" s="6"/>
      <c r="O88" s="6"/>
    </row>
    <row r="89" spans="1:15" ht="15.75">
      <c r="A89" s="2" t="s">
        <v>90</v>
      </c>
      <c r="B89" s="2">
        <v>2489.02</v>
      </c>
      <c r="C89" s="2">
        <v>13.9</v>
      </c>
      <c r="D89" s="6">
        <f t="shared" si="9"/>
        <v>5.47244094488189</v>
      </c>
      <c r="E89" s="6">
        <f t="shared" si="10"/>
        <v>0.45603674540682415</v>
      </c>
      <c r="F89" s="9">
        <f t="shared" si="11"/>
        <v>2.185172589162223</v>
      </c>
      <c r="G89" s="6">
        <f t="shared" si="7"/>
        <v>0.8603041689615052</v>
      </c>
      <c r="H89" s="6">
        <f t="shared" si="8"/>
        <v>0.07169201408012543</v>
      </c>
      <c r="K89" s="2"/>
      <c r="L89" s="2"/>
      <c r="M89" s="2"/>
      <c r="N89" s="6"/>
      <c r="O89" s="6"/>
    </row>
    <row r="90" spans="1:15" ht="15.75">
      <c r="A90" s="2" t="s">
        <v>91</v>
      </c>
      <c r="B90" s="2">
        <v>2637.02</v>
      </c>
      <c r="C90" s="2">
        <v>13.1</v>
      </c>
      <c r="D90" s="6">
        <f t="shared" si="9"/>
        <v>5.15748031496063</v>
      </c>
      <c r="E90" s="6">
        <f t="shared" si="10"/>
        <v>0.42979002624671914</v>
      </c>
      <c r="F90" s="9">
        <f t="shared" si="11"/>
        <v>1.9912544849700815</v>
      </c>
      <c r="G90" s="6">
        <f t="shared" si="7"/>
        <v>0.7839584586496384</v>
      </c>
      <c r="H90" s="6">
        <f t="shared" si="8"/>
        <v>0.06532987155413654</v>
      </c>
      <c r="K90" s="2"/>
      <c r="L90" s="2"/>
      <c r="M90" s="2"/>
      <c r="N90" s="6"/>
      <c r="O90" s="6"/>
    </row>
    <row r="91" spans="1:15" ht="15.75">
      <c r="A91" s="2" t="s">
        <v>92</v>
      </c>
      <c r="B91" s="2">
        <v>2793.83</v>
      </c>
      <c r="C91" s="2">
        <v>12.3</v>
      </c>
      <c r="D91" s="6">
        <f t="shared" si="9"/>
        <v>4.84251968503937</v>
      </c>
      <c r="E91" s="6">
        <f t="shared" si="10"/>
        <v>0.4035433070866142</v>
      </c>
      <c r="F91" s="9">
        <f t="shared" si="11"/>
        <v>1.8082090906238417</v>
      </c>
      <c r="G91" s="6">
        <f t="shared" si="7"/>
        <v>0.711893342765292</v>
      </c>
      <c r="H91" s="6">
        <f t="shared" si="8"/>
        <v>0.059324445230441</v>
      </c>
      <c r="K91" s="2"/>
      <c r="L91" s="2"/>
      <c r="M91" s="2"/>
      <c r="N91" s="6"/>
      <c r="O91" s="6"/>
    </row>
    <row r="92" spans="1:15" ht="15.75">
      <c r="A92" s="2" t="s">
        <v>93</v>
      </c>
      <c r="B92" s="2">
        <v>2959.96</v>
      </c>
      <c r="C92" s="2">
        <v>11.7</v>
      </c>
      <c r="D92" s="6">
        <f t="shared" si="9"/>
        <v>4.606299212598425</v>
      </c>
      <c r="E92" s="6">
        <f t="shared" si="10"/>
        <v>0.3838582677165354</v>
      </c>
      <c r="F92" s="9">
        <f t="shared" si="11"/>
        <v>1.6354421281661111</v>
      </c>
      <c r="G92" s="6">
        <f t="shared" si="7"/>
        <v>0.6438748536087051</v>
      </c>
      <c r="H92" s="6">
        <f t="shared" si="8"/>
        <v>0.053656237800725426</v>
      </c>
      <c r="K92" s="2"/>
      <c r="L92" s="2"/>
      <c r="M92" s="2"/>
      <c r="N92" s="6"/>
      <c r="O92" s="6"/>
    </row>
    <row r="93" spans="1:15" ht="15.75">
      <c r="A93" s="2" t="s">
        <v>94</v>
      </c>
      <c r="B93" s="2">
        <v>3135.96</v>
      </c>
      <c r="C93" s="2">
        <v>11</v>
      </c>
      <c r="D93" s="6">
        <f t="shared" si="9"/>
        <v>4.330708661417323</v>
      </c>
      <c r="E93" s="6">
        <f t="shared" si="10"/>
        <v>0.3608923884514436</v>
      </c>
      <c r="F93" s="9">
        <f t="shared" si="11"/>
        <v>1.4723793781316306</v>
      </c>
      <c r="G93" s="6">
        <f t="shared" si="7"/>
        <v>0.579676920524264</v>
      </c>
      <c r="H93" s="6">
        <f t="shared" si="8"/>
        <v>0.048306410043688665</v>
      </c>
      <c r="K93" s="2"/>
      <c r="L93" s="2"/>
      <c r="M93" s="2"/>
      <c r="N93" s="6"/>
      <c r="O93" s="6"/>
    </row>
    <row r="94" spans="1:15" ht="15.75">
      <c r="A94" s="2" t="s">
        <v>95</v>
      </c>
      <c r="B94" s="2">
        <v>3322.44</v>
      </c>
      <c r="C94" s="2">
        <v>10.4</v>
      </c>
      <c r="D94" s="6">
        <f t="shared" si="9"/>
        <v>4.094488188976378</v>
      </c>
      <c r="E94" s="6">
        <f t="shared" si="10"/>
        <v>0.3412073490813648</v>
      </c>
      <c r="F94" s="9">
        <f t="shared" si="11"/>
        <v>1.318456544282371</v>
      </c>
      <c r="G94" s="6">
        <f t="shared" si="7"/>
        <v>0.5190773796387288</v>
      </c>
      <c r="H94" s="6">
        <f t="shared" si="8"/>
        <v>0.0432564483032274</v>
      </c>
      <c r="K94" s="2"/>
      <c r="L94" s="2"/>
      <c r="M94" s="2"/>
      <c r="N94" s="6"/>
      <c r="O94" s="6"/>
    </row>
    <row r="95" spans="1:15" ht="15.75">
      <c r="A95" s="2" t="s">
        <v>96</v>
      </c>
      <c r="B95" s="2">
        <v>3520</v>
      </c>
      <c r="C95" s="2">
        <v>9.8</v>
      </c>
      <c r="D95" s="6">
        <f t="shared" si="9"/>
        <v>3.8582677165354333</v>
      </c>
      <c r="E95" s="6">
        <f t="shared" si="10"/>
        <v>0.3215223097112861</v>
      </c>
      <c r="F95" s="9">
        <f t="shared" si="11"/>
        <v>1.173179278176738</v>
      </c>
      <c r="G95" s="6">
        <f t="shared" si="7"/>
        <v>0.4618816055813929</v>
      </c>
      <c r="H95" s="6">
        <f t="shared" si="8"/>
        <v>0.03849013379844941</v>
      </c>
      <c r="K95" s="2"/>
      <c r="L95" s="2"/>
      <c r="M95" s="2"/>
      <c r="N95" s="6"/>
      <c r="O95" s="6"/>
    </row>
    <row r="96" spans="1:15" ht="15.75">
      <c r="A96" s="2" t="s">
        <v>97</v>
      </c>
      <c r="B96" s="2">
        <v>3729.31</v>
      </c>
      <c r="C96" s="2">
        <v>9.3</v>
      </c>
      <c r="D96" s="6">
        <f t="shared" si="9"/>
        <v>3.661417322834646</v>
      </c>
      <c r="E96" s="6">
        <f t="shared" si="10"/>
        <v>0.3051181102362205</v>
      </c>
      <c r="F96" s="9">
        <f t="shared" si="11"/>
        <v>1.036054076366313</v>
      </c>
      <c r="G96" s="6">
        <f t="shared" si="7"/>
        <v>0.4078953056560288</v>
      </c>
      <c r="H96" s="6">
        <f t="shared" si="8"/>
        <v>0.03399127547133573</v>
      </c>
      <c r="K96" s="2"/>
      <c r="L96" s="2"/>
      <c r="M96" s="2"/>
      <c r="N96" s="6"/>
      <c r="O96" s="6"/>
    </row>
    <row r="97" spans="1:15" ht="15.75">
      <c r="A97" s="2" t="s">
        <v>98</v>
      </c>
      <c r="B97" s="2">
        <v>3951.07</v>
      </c>
      <c r="C97" s="2">
        <v>8.7</v>
      </c>
      <c r="D97" s="6">
        <f t="shared" si="9"/>
        <v>3.4251968503937005</v>
      </c>
      <c r="E97" s="6">
        <f t="shared" si="10"/>
        <v>0.2854330708661417</v>
      </c>
      <c r="F97" s="9">
        <f t="shared" si="11"/>
        <v>0.9066230323082424</v>
      </c>
      <c r="G97" s="6">
        <f t="shared" si="7"/>
        <v>0.3569382016961584</v>
      </c>
      <c r="H97" s="6">
        <f t="shared" si="8"/>
        <v>0.029744850141346535</v>
      </c>
      <c r="K97" s="2"/>
      <c r="L97" s="2"/>
      <c r="M97" s="2"/>
      <c r="N97" s="6"/>
      <c r="O97" s="6"/>
    </row>
    <row r="98" spans="1:15" ht="15.75">
      <c r="A98" s="2" t="s">
        <v>99</v>
      </c>
      <c r="B98" s="2">
        <v>4186.01</v>
      </c>
      <c r="C98" s="2">
        <v>8.2</v>
      </c>
      <c r="D98" s="6">
        <f t="shared" si="9"/>
        <v>3.228346456692913</v>
      </c>
      <c r="E98" s="6">
        <f t="shared" si="10"/>
        <v>0.26902887139107606</v>
      </c>
      <c r="F98" s="9">
        <f t="shared" si="11"/>
        <v>0.7844598239166494</v>
      </c>
      <c r="G98" s="6">
        <f t="shared" si="7"/>
        <v>0.3088424503608856</v>
      </c>
      <c r="H98" s="6">
        <f>G98/12</f>
        <v>0.025736870863407132</v>
      </c>
      <c r="K98" s="2"/>
      <c r="L98" s="2"/>
      <c r="M98" s="2"/>
      <c r="N98" s="6"/>
      <c r="O98" s="6"/>
    </row>
    <row r="99" spans="1:15" ht="15.75">
      <c r="A99" s="2" t="s">
        <v>100</v>
      </c>
      <c r="B99" s="2">
        <v>4434.92</v>
      </c>
      <c r="C99" s="2">
        <v>7.8</v>
      </c>
      <c r="D99" s="6">
        <f t="shared" si="9"/>
        <v>3.0708661417322833</v>
      </c>
      <c r="E99" s="6">
        <f t="shared" si="10"/>
        <v>0.2559055118110236</v>
      </c>
      <c r="F99" s="9">
        <f t="shared" si="11"/>
        <v>0.6691530704681641</v>
      </c>
      <c r="G99" s="6">
        <f t="shared" si="7"/>
        <v>0.2634460907354977</v>
      </c>
      <c r="H99" s="6">
        <f>G99/12</f>
        <v>0.021953840894624807</v>
      </c>
      <c r="K99" s="2"/>
      <c r="L99" s="2"/>
      <c r="M99" s="2"/>
      <c r="N99" s="6"/>
      <c r="O99" s="6"/>
    </row>
    <row r="100" spans="1:15" ht="15.75">
      <c r="A100" s="2" t="s">
        <v>101</v>
      </c>
      <c r="B100" s="2">
        <v>4698.64</v>
      </c>
      <c r="C100" s="2">
        <v>7.3</v>
      </c>
      <c r="D100" s="6">
        <f t="shared" si="9"/>
        <v>2.874015748031496</v>
      </c>
      <c r="E100" s="6">
        <f t="shared" si="10"/>
        <v>0.23950131233595798</v>
      </c>
      <c r="F100" s="9">
        <f t="shared" si="11"/>
        <v>0.5603143176388335</v>
      </c>
      <c r="G100" s="6">
        <f t="shared" si="7"/>
        <v>0.22059618804678485</v>
      </c>
      <c r="H100" s="6">
        <f>G100/12</f>
        <v>0.018383015670565404</v>
      </c>
      <c r="K100" s="2"/>
      <c r="L100" s="2"/>
      <c r="M100" s="2"/>
      <c r="N100" s="6"/>
      <c r="O100" s="6"/>
    </row>
    <row r="101" spans="1:15" ht="15.75">
      <c r="A101" s="2" t="s">
        <v>102</v>
      </c>
      <c r="B101" s="2">
        <v>4978.03</v>
      </c>
      <c r="C101" s="2">
        <v>6.9</v>
      </c>
      <c r="D101" s="6">
        <f t="shared" si="9"/>
        <v>2.716535433070866</v>
      </c>
      <c r="E101" s="6">
        <f t="shared" si="10"/>
        <v>0.22637795275590553</v>
      </c>
      <c r="F101" s="9">
        <f t="shared" si="11"/>
        <v>0.45758849500274446</v>
      </c>
      <c r="G101" s="6">
        <f t="shared" si="7"/>
        <v>0.18015295078848206</v>
      </c>
      <c r="H101" s="6">
        <f>G101/12</f>
        <v>0.015012745899040171</v>
      </c>
      <c r="K101" s="2"/>
      <c r="L101" s="2"/>
      <c r="M101" s="2"/>
      <c r="N101" s="6"/>
      <c r="O101" s="6"/>
    </row>
  </sheetData>
  <sheetProtection sheet="1" objects="1" scenarios="1"/>
  <mergeCells count="2">
    <mergeCell ref="I1:J1"/>
    <mergeCell ref="K6:N6"/>
  </mergeCells>
  <printOptions/>
  <pageMargins left="0.54" right="0.25" top="0.77" bottom="0.5" header="0.5" footer="0.5"/>
  <pageSetup orientation="portrait" r:id="rId1"/>
  <headerFooter alignWithMargins="0">
    <oddHeader>&amp;COpen Tube Length  - Frequency and Notes</oddHeader>
  </headerFooter>
</worksheet>
</file>

<file path=xl/worksheets/sheet4.xml><?xml version="1.0" encoding="utf-8"?>
<worksheet xmlns="http://schemas.openxmlformats.org/spreadsheetml/2006/main" xmlns:r="http://schemas.openxmlformats.org/officeDocument/2006/relationships">
  <dimension ref="A1:F101"/>
  <sheetViews>
    <sheetView workbookViewId="0" topLeftCell="A1">
      <pane ySplit="1" topLeftCell="BM2" activePane="bottomLeft" state="frozen"/>
      <selection pane="topLeft" activeCell="A1" sqref="A1"/>
      <selection pane="bottomLeft" activeCell="K8" sqref="K8"/>
    </sheetView>
  </sheetViews>
  <sheetFormatPr defaultColWidth="9.140625" defaultRowHeight="12.75"/>
  <cols>
    <col min="2" max="2" width="12.57421875" style="0" customWidth="1"/>
    <col min="3" max="4" width="13.57421875" style="0" customWidth="1"/>
    <col min="5" max="5" width="11.57421875" style="3" customWidth="1"/>
    <col min="6" max="6" width="13.28125" style="3" customWidth="1"/>
  </cols>
  <sheetData>
    <row r="1" spans="1:6" ht="25.5">
      <c r="A1" s="1" t="s">
        <v>0</v>
      </c>
      <c r="B1" s="1" t="s">
        <v>1</v>
      </c>
      <c r="C1" s="1" t="s">
        <v>2</v>
      </c>
      <c r="D1" s="1" t="s">
        <v>105</v>
      </c>
      <c r="E1" s="4" t="s">
        <v>103</v>
      </c>
      <c r="F1" s="5" t="s">
        <v>104</v>
      </c>
    </row>
    <row r="2" spans="1:6" ht="15.75">
      <c r="A2" s="2" t="s">
        <v>3</v>
      </c>
      <c r="B2" s="2">
        <v>16.35</v>
      </c>
      <c r="C2" s="2">
        <v>2100</v>
      </c>
      <c r="D2" s="2">
        <f>C2/100</f>
        <v>21</v>
      </c>
      <c r="E2" s="6">
        <f>C2/2.54</f>
        <v>826.771653543307</v>
      </c>
      <c r="F2" s="6">
        <f>E2/12</f>
        <v>68.89763779527559</v>
      </c>
    </row>
    <row r="3" spans="1:6" ht="15.75">
      <c r="A3" s="2" t="s">
        <v>4</v>
      </c>
      <c r="B3" s="2">
        <v>17.32</v>
      </c>
      <c r="C3" s="2">
        <v>1990</v>
      </c>
      <c r="D3" s="2">
        <f aca="true" t="shared" si="0" ref="D3:D66">C3/100</f>
        <v>19.9</v>
      </c>
      <c r="E3" s="6">
        <f aca="true" t="shared" si="1" ref="E3:E66">C3/2.54</f>
        <v>783.4645669291339</v>
      </c>
      <c r="F3" s="6">
        <f aca="true" t="shared" si="2" ref="F3:F66">E3/12</f>
        <v>65.28871391076116</v>
      </c>
    </row>
    <row r="4" spans="1:6" ht="15.75">
      <c r="A4" s="2" t="s">
        <v>5</v>
      </c>
      <c r="B4" s="2">
        <v>18.35</v>
      </c>
      <c r="C4" s="2">
        <v>1870</v>
      </c>
      <c r="D4" s="2">
        <f t="shared" si="0"/>
        <v>18.7</v>
      </c>
      <c r="E4" s="6">
        <f t="shared" si="1"/>
        <v>736.2204724409448</v>
      </c>
      <c r="F4" s="6">
        <f t="shared" si="2"/>
        <v>61.351706036745405</v>
      </c>
    </row>
    <row r="5" spans="1:6" ht="15.75">
      <c r="A5" s="2" t="s">
        <v>6</v>
      </c>
      <c r="B5" s="2">
        <v>19.45</v>
      </c>
      <c r="C5" s="2">
        <v>1770</v>
      </c>
      <c r="D5" s="2">
        <f t="shared" si="0"/>
        <v>17.7</v>
      </c>
      <c r="E5" s="6">
        <f t="shared" si="1"/>
        <v>696.8503937007874</v>
      </c>
      <c r="F5" s="6">
        <f t="shared" si="2"/>
        <v>58.07086614173229</v>
      </c>
    </row>
    <row r="6" spans="1:6" ht="15.75">
      <c r="A6" s="2" t="s">
        <v>7</v>
      </c>
      <c r="B6" s="2">
        <v>20.6</v>
      </c>
      <c r="C6" s="2">
        <v>1670</v>
      </c>
      <c r="D6" s="2">
        <f t="shared" si="0"/>
        <v>16.7</v>
      </c>
      <c r="E6" s="6">
        <f t="shared" si="1"/>
        <v>657.4803149606299</v>
      </c>
      <c r="F6" s="6">
        <f t="shared" si="2"/>
        <v>54.79002624671916</v>
      </c>
    </row>
    <row r="7" spans="1:6" ht="15.75">
      <c r="A7" s="2" t="s">
        <v>8</v>
      </c>
      <c r="B7" s="2">
        <v>21.83</v>
      </c>
      <c r="C7" s="2">
        <v>1580</v>
      </c>
      <c r="D7" s="2">
        <f t="shared" si="0"/>
        <v>15.8</v>
      </c>
      <c r="E7" s="6">
        <f t="shared" si="1"/>
        <v>622.0472440944882</v>
      </c>
      <c r="F7" s="6">
        <f t="shared" si="2"/>
        <v>51.83727034120735</v>
      </c>
    </row>
    <row r="8" spans="1:6" ht="15.75">
      <c r="A8" s="2" t="s">
        <v>9</v>
      </c>
      <c r="B8" s="2">
        <v>23.12</v>
      </c>
      <c r="C8" s="2">
        <v>1490</v>
      </c>
      <c r="D8" s="2">
        <f t="shared" si="0"/>
        <v>14.9</v>
      </c>
      <c r="E8" s="6">
        <f t="shared" si="1"/>
        <v>586.6141732283464</v>
      </c>
      <c r="F8" s="6">
        <f t="shared" si="2"/>
        <v>48.884514435695536</v>
      </c>
    </row>
    <row r="9" spans="1:6" ht="15.75">
      <c r="A9" s="2" t="s">
        <v>10</v>
      </c>
      <c r="B9" s="2">
        <v>24.5</v>
      </c>
      <c r="C9" s="2">
        <v>1400</v>
      </c>
      <c r="D9" s="2">
        <f t="shared" si="0"/>
        <v>14</v>
      </c>
      <c r="E9" s="6">
        <f t="shared" si="1"/>
        <v>551.1811023622047</v>
      </c>
      <c r="F9" s="6">
        <f t="shared" si="2"/>
        <v>45.93175853018372</v>
      </c>
    </row>
    <row r="10" spans="1:6" ht="15.75">
      <c r="A10" s="2" t="s">
        <v>11</v>
      </c>
      <c r="B10" s="2">
        <v>25.96</v>
      </c>
      <c r="C10" s="2">
        <v>1320</v>
      </c>
      <c r="D10" s="2">
        <f t="shared" si="0"/>
        <v>13.2</v>
      </c>
      <c r="E10" s="6">
        <f t="shared" si="1"/>
        <v>519.6850393700787</v>
      </c>
      <c r="F10" s="6">
        <f t="shared" si="2"/>
        <v>43.30708661417322</v>
      </c>
    </row>
    <row r="11" spans="1:6" ht="15.75">
      <c r="A11" s="2" t="s">
        <v>12</v>
      </c>
      <c r="B11" s="2">
        <v>27.5</v>
      </c>
      <c r="C11" s="2">
        <v>1250</v>
      </c>
      <c r="D11" s="2">
        <f t="shared" si="0"/>
        <v>12.5</v>
      </c>
      <c r="E11" s="6">
        <f t="shared" si="1"/>
        <v>492.1259842519685</v>
      </c>
      <c r="F11" s="6">
        <f t="shared" si="2"/>
        <v>41.01049868766404</v>
      </c>
    </row>
    <row r="12" spans="1:6" ht="15.75">
      <c r="A12" s="2" t="s">
        <v>13</v>
      </c>
      <c r="B12" s="2">
        <v>29.14</v>
      </c>
      <c r="C12" s="2">
        <v>1180</v>
      </c>
      <c r="D12" s="2">
        <f t="shared" si="0"/>
        <v>11.8</v>
      </c>
      <c r="E12" s="6">
        <f t="shared" si="1"/>
        <v>464.56692913385825</v>
      </c>
      <c r="F12" s="6">
        <f t="shared" si="2"/>
        <v>38.71391076115486</v>
      </c>
    </row>
    <row r="13" spans="1:6" ht="15.75">
      <c r="A13" s="2" t="s">
        <v>14</v>
      </c>
      <c r="B13" s="2">
        <v>30.87</v>
      </c>
      <c r="C13" s="2">
        <v>1110</v>
      </c>
      <c r="D13" s="2">
        <f t="shared" si="0"/>
        <v>11.1</v>
      </c>
      <c r="E13" s="6">
        <f t="shared" si="1"/>
        <v>437.00787401574803</v>
      </c>
      <c r="F13" s="6">
        <f t="shared" si="2"/>
        <v>36.41732283464567</v>
      </c>
    </row>
    <row r="14" spans="1:6" ht="15.75">
      <c r="A14" s="2" t="s">
        <v>15</v>
      </c>
      <c r="B14" s="2">
        <v>32.7</v>
      </c>
      <c r="C14" s="2">
        <v>1050</v>
      </c>
      <c r="D14" s="2">
        <f t="shared" si="0"/>
        <v>10.5</v>
      </c>
      <c r="E14" s="6">
        <f t="shared" si="1"/>
        <v>413.3858267716535</v>
      </c>
      <c r="F14" s="6">
        <f t="shared" si="2"/>
        <v>34.44881889763779</v>
      </c>
    </row>
    <row r="15" spans="1:6" ht="15.75">
      <c r="A15" s="2" t="s">
        <v>16</v>
      </c>
      <c r="B15" s="2">
        <v>34.65</v>
      </c>
      <c r="C15" s="2">
        <v>996</v>
      </c>
      <c r="D15" s="2">
        <f t="shared" si="0"/>
        <v>9.96</v>
      </c>
      <c r="E15" s="6">
        <f t="shared" si="1"/>
        <v>392.1259842519685</v>
      </c>
      <c r="F15" s="6">
        <f t="shared" si="2"/>
        <v>32.677165354330704</v>
      </c>
    </row>
    <row r="16" spans="1:6" ht="15.75">
      <c r="A16" s="2" t="s">
        <v>17</v>
      </c>
      <c r="B16" s="2">
        <v>36.71</v>
      </c>
      <c r="C16" s="2">
        <v>940</v>
      </c>
      <c r="D16" s="2">
        <f t="shared" si="0"/>
        <v>9.4</v>
      </c>
      <c r="E16" s="6">
        <f t="shared" si="1"/>
        <v>370.0787401574803</v>
      </c>
      <c r="F16" s="6">
        <f t="shared" si="2"/>
        <v>30.839895013123357</v>
      </c>
    </row>
    <row r="17" spans="1:6" ht="15.75">
      <c r="A17" s="2" t="s">
        <v>18</v>
      </c>
      <c r="B17" s="2">
        <v>38.89</v>
      </c>
      <c r="C17" s="2">
        <v>887</v>
      </c>
      <c r="D17" s="2">
        <f t="shared" si="0"/>
        <v>8.87</v>
      </c>
      <c r="E17" s="6">
        <f t="shared" si="1"/>
        <v>349.21259842519686</v>
      </c>
      <c r="F17" s="6">
        <f t="shared" si="2"/>
        <v>29.101049868766406</v>
      </c>
    </row>
    <row r="18" spans="1:6" ht="15.75">
      <c r="A18" s="2" t="s">
        <v>19</v>
      </c>
      <c r="B18" s="2">
        <v>41.2</v>
      </c>
      <c r="C18" s="2">
        <v>837</v>
      </c>
      <c r="D18" s="2">
        <f t="shared" si="0"/>
        <v>8.37</v>
      </c>
      <c r="E18" s="6">
        <f t="shared" si="1"/>
        <v>329.5275590551181</v>
      </c>
      <c r="F18" s="6">
        <f t="shared" si="2"/>
        <v>27.46062992125984</v>
      </c>
    </row>
    <row r="19" spans="1:6" ht="15.75">
      <c r="A19" s="2" t="s">
        <v>20</v>
      </c>
      <c r="B19" s="2">
        <v>43.65</v>
      </c>
      <c r="C19" s="2">
        <v>790</v>
      </c>
      <c r="D19" s="2">
        <f t="shared" si="0"/>
        <v>7.9</v>
      </c>
      <c r="E19" s="6">
        <f t="shared" si="1"/>
        <v>311.0236220472441</v>
      </c>
      <c r="F19" s="6">
        <f t="shared" si="2"/>
        <v>25.918635170603675</v>
      </c>
    </row>
    <row r="20" spans="1:6" ht="15.75">
      <c r="A20" s="2" t="s">
        <v>21</v>
      </c>
      <c r="B20" s="2">
        <v>46.25</v>
      </c>
      <c r="C20" s="2">
        <v>746</v>
      </c>
      <c r="D20" s="2">
        <f t="shared" si="0"/>
        <v>7.46</v>
      </c>
      <c r="E20" s="6">
        <f t="shared" si="1"/>
        <v>293.7007874015748</v>
      </c>
      <c r="F20" s="6">
        <f t="shared" si="2"/>
        <v>24.475065616797902</v>
      </c>
    </row>
    <row r="21" spans="1:6" ht="15.75">
      <c r="A21" s="2" t="s">
        <v>22</v>
      </c>
      <c r="B21" s="2">
        <v>49</v>
      </c>
      <c r="C21" s="2">
        <v>704</v>
      </c>
      <c r="D21" s="2">
        <f t="shared" si="0"/>
        <v>7.04</v>
      </c>
      <c r="E21" s="6">
        <f t="shared" si="1"/>
        <v>277.1653543307087</v>
      </c>
      <c r="F21" s="6">
        <f t="shared" si="2"/>
        <v>23.09711286089239</v>
      </c>
    </row>
    <row r="22" spans="1:6" ht="15.75">
      <c r="A22" s="2" t="s">
        <v>23</v>
      </c>
      <c r="B22" s="2">
        <v>51.91</v>
      </c>
      <c r="C22" s="2">
        <v>665</v>
      </c>
      <c r="D22" s="2">
        <f t="shared" si="0"/>
        <v>6.65</v>
      </c>
      <c r="E22" s="6">
        <f t="shared" si="1"/>
        <v>261.81102362204723</v>
      </c>
      <c r="F22" s="6">
        <f t="shared" si="2"/>
        <v>21.81758530183727</v>
      </c>
    </row>
    <row r="23" spans="1:6" ht="15.75">
      <c r="A23" s="2" t="s">
        <v>24</v>
      </c>
      <c r="B23" s="2">
        <v>55</v>
      </c>
      <c r="C23" s="2">
        <v>627</v>
      </c>
      <c r="D23" s="2">
        <f t="shared" si="0"/>
        <v>6.27</v>
      </c>
      <c r="E23" s="6">
        <f t="shared" si="1"/>
        <v>246.8503937007874</v>
      </c>
      <c r="F23" s="6">
        <f t="shared" si="2"/>
        <v>20.570866141732285</v>
      </c>
    </row>
    <row r="24" spans="1:6" ht="15.75">
      <c r="A24" s="2" t="s">
        <v>25</v>
      </c>
      <c r="B24" s="2">
        <v>58.27</v>
      </c>
      <c r="C24" s="2">
        <v>592</v>
      </c>
      <c r="D24" s="2">
        <f t="shared" si="0"/>
        <v>5.92</v>
      </c>
      <c r="E24" s="6">
        <f t="shared" si="1"/>
        <v>233.07086614173227</v>
      </c>
      <c r="F24" s="6">
        <f t="shared" si="2"/>
        <v>19.42257217847769</v>
      </c>
    </row>
    <row r="25" spans="1:6" ht="15.75">
      <c r="A25" s="2" t="s">
        <v>26</v>
      </c>
      <c r="B25" s="2">
        <v>61.74</v>
      </c>
      <c r="C25" s="2">
        <v>559</v>
      </c>
      <c r="D25" s="2">
        <f t="shared" si="0"/>
        <v>5.59</v>
      </c>
      <c r="E25" s="6">
        <f t="shared" si="1"/>
        <v>220.07874015748033</v>
      </c>
      <c r="F25" s="6">
        <f t="shared" si="2"/>
        <v>18.33989501312336</v>
      </c>
    </row>
    <row r="26" spans="1:6" ht="15.75">
      <c r="A26" s="2" t="s">
        <v>27</v>
      </c>
      <c r="B26" s="2">
        <v>65.41</v>
      </c>
      <c r="C26" s="2">
        <v>527</v>
      </c>
      <c r="D26" s="2">
        <f t="shared" si="0"/>
        <v>5.27</v>
      </c>
      <c r="E26" s="6">
        <f t="shared" si="1"/>
        <v>207.48031496062993</v>
      </c>
      <c r="F26" s="6">
        <f t="shared" si="2"/>
        <v>17.29002624671916</v>
      </c>
    </row>
    <row r="27" spans="1:6" ht="15.75">
      <c r="A27" s="2" t="s">
        <v>28</v>
      </c>
      <c r="B27" s="2">
        <v>69.3</v>
      </c>
      <c r="C27" s="2">
        <v>498</v>
      </c>
      <c r="D27" s="2">
        <f t="shared" si="0"/>
        <v>4.98</v>
      </c>
      <c r="E27" s="6">
        <f t="shared" si="1"/>
        <v>196.06299212598424</v>
      </c>
      <c r="F27" s="6">
        <f t="shared" si="2"/>
        <v>16.338582677165352</v>
      </c>
    </row>
    <row r="28" spans="1:6" ht="15.75">
      <c r="A28" s="2" t="s">
        <v>29</v>
      </c>
      <c r="B28" s="2">
        <v>73.42</v>
      </c>
      <c r="C28" s="2">
        <v>470</v>
      </c>
      <c r="D28" s="2">
        <f t="shared" si="0"/>
        <v>4.7</v>
      </c>
      <c r="E28" s="6">
        <f t="shared" si="1"/>
        <v>185.03937007874015</v>
      </c>
      <c r="F28" s="6">
        <f t="shared" si="2"/>
        <v>15.419947506561678</v>
      </c>
    </row>
    <row r="29" spans="1:6" ht="15.75">
      <c r="A29" s="2" t="s">
        <v>30</v>
      </c>
      <c r="B29" s="2">
        <v>77.78</v>
      </c>
      <c r="C29" s="2">
        <v>444</v>
      </c>
      <c r="D29" s="2">
        <f t="shared" si="0"/>
        <v>4.44</v>
      </c>
      <c r="E29" s="6">
        <f t="shared" si="1"/>
        <v>174.8031496062992</v>
      </c>
      <c r="F29" s="6">
        <f t="shared" si="2"/>
        <v>14.566929133858267</v>
      </c>
    </row>
    <row r="30" spans="1:6" ht="15.75">
      <c r="A30" s="2" t="s">
        <v>31</v>
      </c>
      <c r="B30" s="2">
        <v>82.41</v>
      </c>
      <c r="C30" s="2">
        <v>419</v>
      </c>
      <c r="D30" s="2">
        <f t="shared" si="0"/>
        <v>4.19</v>
      </c>
      <c r="E30" s="6">
        <f t="shared" si="1"/>
        <v>164.96062992125985</v>
      </c>
      <c r="F30" s="6">
        <f t="shared" si="2"/>
        <v>13.746719160104988</v>
      </c>
    </row>
    <row r="31" spans="1:6" ht="15.75">
      <c r="A31" s="2" t="s">
        <v>32</v>
      </c>
      <c r="B31" s="2">
        <v>87.31</v>
      </c>
      <c r="C31" s="2">
        <v>395</v>
      </c>
      <c r="D31" s="2">
        <f t="shared" si="0"/>
        <v>3.95</v>
      </c>
      <c r="E31" s="6">
        <f t="shared" si="1"/>
        <v>155.51181102362204</v>
      </c>
      <c r="F31" s="6">
        <f t="shared" si="2"/>
        <v>12.959317585301838</v>
      </c>
    </row>
    <row r="32" spans="1:6" ht="15.75">
      <c r="A32" s="2" t="s">
        <v>33</v>
      </c>
      <c r="B32" s="2">
        <v>92.5</v>
      </c>
      <c r="C32" s="2">
        <v>373</v>
      </c>
      <c r="D32" s="2">
        <f t="shared" si="0"/>
        <v>3.73</v>
      </c>
      <c r="E32" s="6">
        <f t="shared" si="1"/>
        <v>146.8503937007874</v>
      </c>
      <c r="F32" s="6">
        <f t="shared" si="2"/>
        <v>12.237532808398951</v>
      </c>
    </row>
    <row r="33" spans="1:6" ht="15.75">
      <c r="A33" s="2" t="s">
        <v>34</v>
      </c>
      <c r="B33" s="2">
        <v>98</v>
      </c>
      <c r="C33" s="2">
        <v>352</v>
      </c>
      <c r="D33" s="2">
        <f t="shared" si="0"/>
        <v>3.52</v>
      </c>
      <c r="E33" s="6">
        <f t="shared" si="1"/>
        <v>138.58267716535434</v>
      </c>
      <c r="F33" s="6">
        <f t="shared" si="2"/>
        <v>11.548556430446196</v>
      </c>
    </row>
    <row r="34" spans="1:6" ht="15.75">
      <c r="A34" s="2" t="s">
        <v>35</v>
      </c>
      <c r="B34" s="2">
        <v>103.83</v>
      </c>
      <c r="C34" s="2">
        <v>332</v>
      </c>
      <c r="D34" s="2">
        <f t="shared" si="0"/>
        <v>3.32</v>
      </c>
      <c r="E34" s="6">
        <f t="shared" si="1"/>
        <v>130.70866141732284</v>
      </c>
      <c r="F34" s="6">
        <f t="shared" si="2"/>
        <v>10.892388451443571</v>
      </c>
    </row>
    <row r="35" spans="1:6" ht="15.75">
      <c r="A35" s="2" t="s">
        <v>36</v>
      </c>
      <c r="B35" s="2">
        <v>110</v>
      </c>
      <c r="C35" s="2">
        <v>314</v>
      </c>
      <c r="D35" s="2">
        <f t="shared" si="0"/>
        <v>3.14</v>
      </c>
      <c r="E35" s="6">
        <f t="shared" si="1"/>
        <v>123.62204724409449</v>
      </c>
      <c r="F35" s="6">
        <f t="shared" si="2"/>
        <v>10.301837270341208</v>
      </c>
    </row>
    <row r="36" spans="1:6" ht="15.75">
      <c r="A36" s="2" t="s">
        <v>37</v>
      </c>
      <c r="B36" s="2">
        <v>116.54</v>
      </c>
      <c r="C36" s="2">
        <v>296</v>
      </c>
      <c r="D36" s="2">
        <f t="shared" si="0"/>
        <v>2.96</v>
      </c>
      <c r="E36" s="6">
        <f t="shared" si="1"/>
        <v>116.53543307086613</v>
      </c>
      <c r="F36" s="6">
        <f t="shared" si="2"/>
        <v>9.711286089238845</v>
      </c>
    </row>
    <row r="37" spans="1:6" ht="15.75">
      <c r="A37" s="2" t="s">
        <v>38</v>
      </c>
      <c r="B37" s="2">
        <v>123.47</v>
      </c>
      <c r="C37" s="2">
        <v>279</v>
      </c>
      <c r="D37" s="2">
        <f t="shared" si="0"/>
        <v>2.79</v>
      </c>
      <c r="E37" s="6">
        <f t="shared" si="1"/>
        <v>109.84251968503936</v>
      </c>
      <c r="F37" s="6">
        <f t="shared" si="2"/>
        <v>9.153543307086613</v>
      </c>
    </row>
    <row r="38" spans="1:6" ht="15.75">
      <c r="A38" s="2" t="s">
        <v>39</v>
      </c>
      <c r="B38" s="2">
        <v>130.81</v>
      </c>
      <c r="C38" s="2">
        <v>264</v>
      </c>
      <c r="D38" s="2">
        <f t="shared" si="0"/>
        <v>2.64</v>
      </c>
      <c r="E38" s="6">
        <f t="shared" si="1"/>
        <v>103.93700787401575</v>
      </c>
      <c r="F38" s="6">
        <f t="shared" si="2"/>
        <v>8.661417322834646</v>
      </c>
    </row>
    <row r="39" spans="1:6" ht="15.75">
      <c r="A39" s="2" t="s">
        <v>40</v>
      </c>
      <c r="B39" s="2">
        <v>138.59</v>
      </c>
      <c r="C39" s="2">
        <v>249</v>
      </c>
      <c r="D39" s="2">
        <f t="shared" si="0"/>
        <v>2.49</v>
      </c>
      <c r="E39" s="6">
        <f t="shared" si="1"/>
        <v>98.03149606299212</v>
      </c>
      <c r="F39" s="6">
        <f t="shared" si="2"/>
        <v>8.169291338582676</v>
      </c>
    </row>
    <row r="40" spans="1:6" ht="15.75">
      <c r="A40" s="2" t="s">
        <v>41</v>
      </c>
      <c r="B40" s="2">
        <v>146.83</v>
      </c>
      <c r="C40" s="2">
        <v>235</v>
      </c>
      <c r="D40" s="2">
        <f t="shared" si="0"/>
        <v>2.35</v>
      </c>
      <c r="E40" s="6">
        <f t="shared" si="1"/>
        <v>92.51968503937007</v>
      </c>
      <c r="F40" s="6">
        <f t="shared" si="2"/>
        <v>7.709973753280839</v>
      </c>
    </row>
    <row r="41" spans="1:6" ht="15.75">
      <c r="A41" s="2" t="s">
        <v>42</v>
      </c>
      <c r="B41" s="2">
        <v>155.56</v>
      </c>
      <c r="C41" s="2">
        <v>222</v>
      </c>
      <c r="D41" s="2">
        <f t="shared" si="0"/>
        <v>2.22</v>
      </c>
      <c r="E41" s="6">
        <f t="shared" si="1"/>
        <v>87.4015748031496</v>
      </c>
      <c r="F41" s="6">
        <f t="shared" si="2"/>
        <v>7.283464566929133</v>
      </c>
    </row>
    <row r="42" spans="1:6" ht="15.75">
      <c r="A42" s="2" t="s">
        <v>43</v>
      </c>
      <c r="B42" s="2">
        <v>164.81</v>
      </c>
      <c r="C42" s="2">
        <v>209</v>
      </c>
      <c r="D42" s="2">
        <f t="shared" si="0"/>
        <v>2.09</v>
      </c>
      <c r="E42" s="6">
        <f t="shared" si="1"/>
        <v>82.28346456692913</v>
      </c>
      <c r="F42" s="6">
        <f t="shared" si="2"/>
        <v>6.8569553805774275</v>
      </c>
    </row>
    <row r="43" spans="1:6" ht="15.75">
      <c r="A43" s="2" t="s">
        <v>44</v>
      </c>
      <c r="B43" s="2">
        <v>174.61</v>
      </c>
      <c r="C43" s="2">
        <v>198</v>
      </c>
      <c r="D43" s="2">
        <f t="shared" si="0"/>
        <v>1.98</v>
      </c>
      <c r="E43" s="6">
        <f t="shared" si="1"/>
        <v>77.95275590551181</v>
      </c>
      <c r="F43" s="6">
        <f t="shared" si="2"/>
        <v>6.496062992125984</v>
      </c>
    </row>
    <row r="44" spans="1:6" ht="15.75">
      <c r="A44" s="2" t="s">
        <v>45</v>
      </c>
      <c r="B44" s="2">
        <v>185</v>
      </c>
      <c r="C44" s="2">
        <v>186</v>
      </c>
      <c r="D44" s="2">
        <f t="shared" si="0"/>
        <v>1.86</v>
      </c>
      <c r="E44" s="6">
        <f t="shared" si="1"/>
        <v>73.22834645669292</v>
      </c>
      <c r="F44" s="6">
        <f t="shared" si="2"/>
        <v>6.10236220472441</v>
      </c>
    </row>
    <row r="45" spans="1:6" ht="15.75">
      <c r="A45" s="2" t="s">
        <v>46</v>
      </c>
      <c r="B45" s="2">
        <v>196</v>
      </c>
      <c r="C45" s="2">
        <v>176</v>
      </c>
      <c r="D45" s="2">
        <f t="shared" si="0"/>
        <v>1.76</v>
      </c>
      <c r="E45" s="6">
        <f t="shared" si="1"/>
        <v>69.29133858267717</v>
      </c>
      <c r="F45" s="6">
        <f t="shared" si="2"/>
        <v>5.774278215223098</v>
      </c>
    </row>
    <row r="46" spans="1:6" ht="15.75">
      <c r="A46" s="2" t="s">
        <v>47</v>
      </c>
      <c r="B46" s="2">
        <v>207.65</v>
      </c>
      <c r="C46" s="2">
        <v>166</v>
      </c>
      <c r="D46" s="2">
        <f t="shared" si="0"/>
        <v>1.66</v>
      </c>
      <c r="E46" s="6">
        <f t="shared" si="1"/>
        <v>65.35433070866142</v>
      </c>
      <c r="F46" s="6">
        <f t="shared" si="2"/>
        <v>5.4461942257217855</v>
      </c>
    </row>
    <row r="47" spans="1:6" ht="15.75">
      <c r="A47" s="2" t="s">
        <v>48</v>
      </c>
      <c r="B47" s="2">
        <v>220</v>
      </c>
      <c r="C47" s="2">
        <v>157</v>
      </c>
      <c r="D47" s="2">
        <f t="shared" si="0"/>
        <v>1.57</v>
      </c>
      <c r="E47" s="6">
        <f t="shared" si="1"/>
        <v>61.811023622047244</v>
      </c>
      <c r="F47" s="6">
        <f t="shared" si="2"/>
        <v>5.150918635170604</v>
      </c>
    </row>
    <row r="48" spans="1:6" ht="15.75">
      <c r="A48" s="2" t="s">
        <v>49</v>
      </c>
      <c r="B48" s="2">
        <v>233.08</v>
      </c>
      <c r="C48" s="2">
        <v>148</v>
      </c>
      <c r="D48" s="2">
        <f t="shared" si="0"/>
        <v>1.48</v>
      </c>
      <c r="E48" s="6">
        <f t="shared" si="1"/>
        <v>58.26771653543307</v>
      </c>
      <c r="F48" s="6">
        <f t="shared" si="2"/>
        <v>4.8556430446194225</v>
      </c>
    </row>
    <row r="49" spans="1:6" ht="15.75">
      <c r="A49" s="2" t="s">
        <v>50</v>
      </c>
      <c r="B49" s="2">
        <v>246.94</v>
      </c>
      <c r="C49" s="2">
        <v>140</v>
      </c>
      <c r="D49" s="2">
        <f t="shared" si="0"/>
        <v>1.4</v>
      </c>
      <c r="E49" s="6">
        <f t="shared" si="1"/>
        <v>55.118110236220474</v>
      </c>
      <c r="F49" s="6">
        <f t="shared" si="2"/>
        <v>4.593175853018373</v>
      </c>
    </row>
    <row r="50" spans="1:6" ht="15.75">
      <c r="A50" s="2" t="s">
        <v>51</v>
      </c>
      <c r="B50" s="2">
        <v>261.63</v>
      </c>
      <c r="C50" s="2">
        <v>132</v>
      </c>
      <c r="D50" s="2">
        <f t="shared" si="0"/>
        <v>1.32</v>
      </c>
      <c r="E50" s="6">
        <f t="shared" si="1"/>
        <v>51.968503937007874</v>
      </c>
      <c r="F50" s="6">
        <f t="shared" si="2"/>
        <v>4.330708661417323</v>
      </c>
    </row>
    <row r="51" spans="1:6" ht="15.75">
      <c r="A51" s="2" t="s">
        <v>52</v>
      </c>
      <c r="B51" s="2">
        <v>277.18</v>
      </c>
      <c r="C51" s="2">
        <v>124</v>
      </c>
      <c r="D51" s="2">
        <f t="shared" si="0"/>
        <v>1.24</v>
      </c>
      <c r="E51" s="6">
        <f t="shared" si="1"/>
        <v>48.818897637795274</v>
      </c>
      <c r="F51" s="6">
        <f t="shared" si="2"/>
        <v>4.0682414698162725</v>
      </c>
    </row>
    <row r="52" spans="1:6" ht="15.75">
      <c r="A52" s="2" t="s">
        <v>53</v>
      </c>
      <c r="B52" s="2">
        <v>293.66</v>
      </c>
      <c r="C52" s="2">
        <v>117</v>
      </c>
      <c r="D52" s="2">
        <f t="shared" si="0"/>
        <v>1.17</v>
      </c>
      <c r="E52" s="6">
        <f t="shared" si="1"/>
        <v>46.06299212598425</v>
      </c>
      <c r="F52" s="6">
        <f t="shared" si="2"/>
        <v>3.838582677165354</v>
      </c>
    </row>
    <row r="53" spans="1:6" ht="15.75">
      <c r="A53" s="2" t="s">
        <v>54</v>
      </c>
      <c r="B53" s="2">
        <v>311.13</v>
      </c>
      <c r="C53" s="2">
        <v>111</v>
      </c>
      <c r="D53" s="2">
        <f t="shared" si="0"/>
        <v>1.11</v>
      </c>
      <c r="E53" s="6">
        <f t="shared" si="1"/>
        <v>43.7007874015748</v>
      </c>
      <c r="F53" s="6">
        <f t="shared" si="2"/>
        <v>3.6417322834645667</v>
      </c>
    </row>
    <row r="54" spans="1:6" ht="15.75">
      <c r="A54" s="2" t="s">
        <v>55</v>
      </c>
      <c r="B54" s="2">
        <v>329.63</v>
      </c>
      <c r="C54" s="2">
        <v>105</v>
      </c>
      <c r="D54" s="2">
        <f t="shared" si="0"/>
        <v>1.05</v>
      </c>
      <c r="E54" s="6">
        <f t="shared" si="1"/>
        <v>41.338582677165356</v>
      </c>
      <c r="F54" s="6">
        <f t="shared" si="2"/>
        <v>3.4448818897637796</v>
      </c>
    </row>
    <row r="55" spans="1:6" ht="15.75">
      <c r="A55" s="2" t="s">
        <v>56</v>
      </c>
      <c r="B55" s="2">
        <v>349.23</v>
      </c>
      <c r="C55" s="2">
        <v>98.8</v>
      </c>
      <c r="D55" s="2">
        <f t="shared" si="0"/>
        <v>0.988</v>
      </c>
      <c r="E55" s="6">
        <f t="shared" si="1"/>
        <v>38.897637795275585</v>
      </c>
      <c r="F55" s="6">
        <f t="shared" si="2"/>
        <v>3.2414698162729656</v>
      </c>
    </row>
    <row r="56" spans="1:6" ht="15.75">
      <c r="A56" s="2" t="s">
        <v>57</v>
      </c>
      <c r="B56" s="2">
        <v>369.99</v>
      </c>
      <c r="C56" s="2">
        <v>93.2</v>
      </c>
      <c r="D56" s="2">
        <f t="shared" si="0"/>
        <v>0.932</v>
      </c>
      <c r="E56" s="6">
        <f t="shared" si="1"/>
        <v>36.69291338582677</v>
      </c>
      <c r="F56" s="6">
        <f t="shared" si="2"/>
        <v>3.0577427821522307</v>
      </c>
    </row>
    <row r="57" spans="1:6" ht="15.75">
      <c r="A57" s="2" t="s">
        <v>58</v>
      </c>
      <c r="B57" s="2">
        <v>392</v>
      </c>
      <c r="C57" s="2">
        <v>88</v>
      </c>
      <c r="D57" s="2">
        <f t="shared" si="0"/>
        <v>0.88</v>
      </c>
      <c r="E57" s="6">
        <f t="shared" si="1"/>
        <v>34.645669291338585</v>
      </c>
      <c r="F57" s="6">
        <f t="shared" si="2"/>
        <v>2.887139107611549</v>
      </c>
    </row>
    <row r="58" spans="1:6" ht="15.75">
      <c r="A58" s="2" t="s">
        <v>59</v>
      </c>
      <c r="B58" s="2">
        <v>415.3</v>
      </c>
      <c r="C58" s="2">
        <v>83.1</v>
      </c>
      <c r="D58" s="2">
        <f t="shared" si="0"/>
        <v>0.831</v>
      </c>
      <c r="E58" s="6">
        <f t="shared" si="1"/>
        <v>32.71653543307087</v>
      </c>
      <c r="F58" s="6">
        <f t="shared" si="2"/>
        <v>2.7263779527559056</v>
      </c>
    </row>
    <row r="59" spans="1:6" ht="15.75">
      <c r="A59" s="2" t="s">
        <v>60</v>
      </c>
      <c r="B59" s="2">
        <v>440</v>
      </c>
      <c r="C59" s="2">
        <v>78.4</v>
      </c>
      <c r="D59" s="2">
        <f t="shared" si="0"/>
        <v>0.784</v>
      </c>
      <c r="E59" s="6">
        <f t="shared" si="1"/>
        <v>30.866141732283467</v>
      </c>
      <c r="F59" s="6">
        <f t="shared" si="2"/>
        <v>2.5721784776902887</v>
      </c>
    </row>
    <row r="60" spans="1:6" ht="15.75">
      <c r="A60" s="2" t="s">
        <v>61</v>
      </c>
      <c r="B60" s="2">
        <v>466.16</v>
      </c>
      <c r="C60" s="2">
        <v>74</v>
      </c>
      <c r="D60" s="2">
        <f t="shared" si="0"/>
        <v>0.74</v>
      </c>
      <c r="E60" s="6">
        <f t="shared" si="1"/>
        <v>29.133858267716533</v>
      </c>
      <c r="F60" s="6">
        <f t="shared" si="2"/>
        <v>2.4278215223097113</v>
      </c>
    </row>
    <row r="61" spans="1:6" ht="15.75">
      <c r="A61" s="2" t="s">
        <v>62</v>
      </c>
      <c r="B61" s="2">
        <v>493.88</v>
      </c>
      <c r="C61" s="2">
        <v>69.9</v>
      </c>
      <c r="D61" s="2">
        <f t="shared" si="0"/>
        <v>0.6990000000000001</v>
      </c>
      <c r="E61" s="6">
        <f t="shared" si="1"/>
        <v>27.51968503937008</v>
      </c>
      <c r="F61" s="6">
        <f t="shared" si="2"/>
        <v>2.2933070866141736</v>
      </c>
    </row>
    <row r="62" spans="1:6" ht="15.75">
      <c r="A62" s="2" t="s">
        <v>63</v>
      </c>
      <c r="B62" s="2">
        <v>523.25</v>
      </c>
      <c r="C62" s="2">
        <v>65.9</v>
      </c>
      <c r="D62" s="2">
        <f t="shared" si="0"/>
        <v>0.659</v>
      </c>
      <c r="E62" s="6">
        <f t="shared" si="1"/>
        <v>25.94488188976378</v>
      </c>
      <c r="F62" s="6">
        <f t="shared" si="2"/>
        <v>2.1620734908136483</v>
      </c>
    </row>
    <row r="63" spans="1:6" ht="15.75">
      <c r="A63" s="2" t="s">
        <v>64</v>
      </c>
      <c r="B63" s="2">
        <v>554.37</v>
      </c>
      <c r="C63" s="2">
        <v>62.2</v>
      </c>
      <c r="D63" s="2">
        <f t="shared" si="0"/>
        <v>0.622</v>
      </c>
      <c r="E63" s="6">
        <f t="shared" si="1"/>
        <v>24.488188976377952</v>
      </c>
      <c r="F63" s="6">
        <f t="shared" si="2"/>
        <v>2.040682414698163</v>
      </c>
    </row>
    <row r="64" spans="1:6" ht="15.75">
      <c r="A64" s="2" t="s">
        <v>65</v>
      </c>
      <c r="B64" s="2">
        <v>587.33</v>
      </c>
      <c r="C64" s="2">
        <v>58.7</v>
      </c>
      <c r="D64" s="2">
        <f t="shared" si="0"/>
        <v>0.5870000000000001</v>
      </c>
      <c r="E64" s="6">
        <f t="shared" si="1"/>
        <v>23.11023622047244</v>
      </c>
      <c r="F64" s="6">
        <f t="shared" si="2"/>
        <v>1.9258530183727034</v>
      </c>
    </row>
    <row r="65" spans="1:6" ht="15.75">
      <c r="A65" s="2" t="s">
        <v>66</v>
      </c>
      <c r="B65" s="2">
        <v>622.25</v>
      </c>
      <c r="C65" s="2">
        <v>55.4</v>
      </c>
      <c r="D65" s="2">
        <f t="shared" si="0"/>
        <v>0.5539999999999999</v>
      </c>
      <c r="E65" s="6">
        <f t="shared" si="1"/>
        <v>21.811023622047244</v>
      </c>
      <c r="F65" s="6">
        <f t="shared" si="2"/>
        <v>1.8175853018372703</v>
      </c>
    </row>
    <row r="66" spans="1:6" ht="15.75">
      <c r="A66" s="2" t="s">
        <v>67</v>
      </c>
      <c r="B66" s="2">
        <v>659.26</v>
      </c>
      <c r="C66" s="2">
        <v>52.3</v>
      </c>
      <c r="D66" s="2">
        <f t="shared" si="0"/>
        <v>0.523</v>
      </c>
      <c r="E66" s="6">
        <f t="shared" si="1"/>
        <v>20.59055118110236</v>
      </c>
      <c r="F66" s="6">
        <f t="shared" si="2"/>
        <v>1.7158792650918633</v>
      </c>
    </row>
    <row r="67" spans="1:6" ht="15.75">
      <c r="A67" s="2" t="s">
        <v>68</v>
      </c>
      <c r="B67" s="2">
        <v>698.46</v>
      </c>
      <c r="C67" s="2">
        <v>49.4</v>
      </c>
      <c r="D67" s="2">
        <f aca="true" t="shared" si="3" ref="D67:D101">C67/100</f>
        <v>0.494</v>
      </c>
      <c r="E67" s="6">
        <f aca="true" t="shared" si="4" ref="E67:E101">C67/2.54</f>
        <v>19.448818897637793</v>
      </c>
      <c r="F67" s="6">
        <f aca="true" t="shared" si="5" ref="F67:F101">E67/12</f>
        <v>1.6207349081364828</v>
      </c>
    </row>
    <row r="68" spans="1:6" ht="15.75">
      <c r="A68" s="2" t="s">
        <v>69</v>
      </c>
      <c r="B68" s="2">
        <v>739.99</v>
      </c>
      <c r="C68" s="2">
        <v>46.6</v>
      </c>
      <c r="D68" s="2">
        <f t="shared" si="3"/>
        <v>0.466</v>
      </c>
      <c r="E68" s="6">
        <f t="shared" si="4"/>
        <v>18.346456692913385</v>
      </c>
      <c r="F68" s="6">
        <f t="shared" si="5"/>
        <v>1.5288713910761154</v>
      </c>
    </row>
    <row r="69" spans="1:6" ht="15.75">
      <c r="A69" s="2" t="s">
        <v>70</v>
      </c>
      <c r="B69" s="2">
        <v>783.99</v>
      </c>
      <c r="C69" s="2">
        <v>44</v>
      </c>
      <c r="D69" s="2">
        <f t="shared" si="3"/>
        <v>0.44</v>
      </c>
      <c r="E69" s="6">
        <f t="shared" si="4"/>
        <v>17.322834645669293</v>
      </c>
      <c r="F69" s="6">
        <f t="shared" si="5"/>
        <v>1.4435695538057745</v>
      </c>
    </row>
    <row r="70" spans="1:6" ht="15.75">
      <c r="A70" s="2" t="s">
        <v>71</v>
      </c>
      <c r="B70" s="2">
        <v>830.61</v>
      </c>
      <c r="C70" s="2">
        <v>41.5</v>
      </c>
      <c r="D70" s="2">
        <f t="shared" si="3"/>
        <v>0.415</v>
      </c>
      <c r="E70" s="6">
        <f t="shared" si="4"/>
        <v>16.338582677165356</v>
      </c>
      <c r="F70" s="6">
        <f t="shared" si="5"/>
        <v>1.3615485564304464</v>
      </c>
    </row>
    <row r="71" spans="1:6" ht="15.75">
      <c r="A71" s="2" t="s">
        <v>72</v>
      </c>
      <c r="B71" s="2">
        <v>880</v>
      </c>
      <c r="C71" s="2">
        <v>39.2</v>
      </c>
      <c r="D71" s="2">
        <f t="shared" si="3"/>
        <v>0.392</v>
      </c>
      <c r="E71" s="6">
        <f t="shared" si="4"/>
        <v>15.433070866141733</v>
      </c>
      <c r="F71" s="6">
        <f t="shared" si="5"/>
        <v>1.2860892388451444</v>
      </c>
    </row>
    <row r="72" spans="1:6" ht="15.75">
      <c r="A72" s="2" t="s">
        <v>73</v>
      </c>
      <c r="B72" s="2">
        <v>932.33</v>
      </c>
      <c r="C72" s="2">
        <v>37</v>
      </c>
      <c r="D72" s="2">
        <f t="shared" si="3"/>
        <v>0.37</v>
      </c>
      <c r="E72" s="6">
        <f t="shared" si="4"/>
        <v>14.566929133858267</v>
      </c>
      <c r="F72" s="6">
        <f t="shared" si="5"/>
        <v>1.2139107611548556</v>
      </c>
    </row>
    <row r="73" spans="1:6" ht="15.75">
      <c r="A73" s="2" t="s">
        <v>74</v>
      </c>
      <c r="B73" s="2">
        <v>987.77</v>
      </c>
      <c r="C73" s="2">
        <v>34.9</v>
      </c>
      <c r="D73" s="2">
        <f t="shared" si="3"/>
        <v>0.349</v>
      </c>
      <c r="E73" s="6">
        <f t="shared" si="4"/>
        <v>13.74015748031496</v>
      </c>
      <c r="F73" s="6">
        <f t="shared" si="5"/>
        <v>1.14501312335958</v>
      </c>
    </row>
    <row r="74" spans="1:6" ht="15.75">
      <c r="A74" s="2" t="s">
        <v>75</v>
      </c>
      <c r="B74" s="2">
        <v>1046.5</v>
      </c>
      <c r="C74" s="2">
        <v>33</v>
      </c>
      <c r="D74" s="2">
        <f t="shared" si="3"/>
        <v>0.33</v>
      </c>
      <c r="E74" s="6">
        <f t="shared" si="4"/>
        <v>12.992125984251969</v>
      </c>
      <c r="F74" s="6">
        <f t="shared" si="5"/>
        <v>1.0826771653543308</v>
      </c>
    </row>
    <row r="75" spans="1:6" ht="15.75">
      <c r="A75" s="2" t="s">
        <v>76</v>
      </c>
      <c r="B75" s="2">
        <v>1108.73</v>
      </c>
      <c r="C75" s="2">
        <v>31.1</v>
      </c>
      <c r="D75" s="2">
        <f t="shared" si="3"/>
        <v>0.311</v>
      </c>
      <c r="E75" s="6">
        <f t="shared" si="4"/>
        <v>12.244094488188976</v>
      </c>
      <c r="F75" s="6">
        <f t="shared" si="5"/>
        <v>1.0203412073490814</v>
      </c>
    </row>
    <row r="76" spans="1:6" ht="15.75">
      <c r="A76" s="2" t="s">
        <v>77</v>
      </c>
      <c r="B76" s="2">
        <v>1174.66</v>
      </c>
      <c r="C76" s="2">
        <v>29.4</v>
      </c>
      <c r="D76" s="2">
        <f t="shared" si="3"/>
        <v>0.294</v>
      </c>
      <c r="E76" s="6">
        <f t="shared" si="4"/>
        <v>11.574803149606298</v>
      </c>
      <c r="F76" s="6">
        <f t="shared" si="5"/>
        <v>0.9645669291338582</v>
      </c>
    </row>
    <row r="77" spans="1:6" ht="15.75">
      <c r="A77" s="2" t="s">
        <v>78</v>
      </c>
      <c r="B77" s="2">
        <v>1244.51</v>
      </c>
      <c r="C77" s="2">
        <v>27.7</v>
      </c>
      <c r="D77" s="2">
        <f t="shared" si="3"/>
        <v>0.27699999999999997</v>
      </c>
      <c r="E77" s="6">
        <f t="shared" si="4"/>
        <v>10.905511811023622</v>
      </c>
      <c r="F77" s="6">
        <f t="shared" si="5"/>
        <v>0.9087926509186351</v>
      </c>
    </row>
    <row r="78" spans="1:6" ht="15.75">
      <c r="A78" s="2" t="s">
        <v>79</v>
      </c>
      <c r="B78" s="2">
        <v>1318.51</v>
      </c>
      <c r="C78" s="2">
        <v>26.2</v>
      </c>
      <c r="D78" s="2">
        <f t="shared" si="3"/>
        <v>0.262</v>
      </c>
      <c r="E78" s="6">
        <f t="shared" si="4"/>
        <v>10.31496062992126</v>
      </c>
      <c r="F78" s="6">
        <f t="shared" si="5"/>
        <v>0.8595800524934383</v>
      </c>
    </row>
    <row r="79" spans="1:6" ht="15.75">
      <c r="A79" s="2" t="s">
        <v>80</v>
      </c>
      <c r="B79" s="2">
        <v>1396.91</v>
      </c>
      <c r="C79" s="2">
        <v>24.7</v>
      </c>
      <c r="D79" s="2">
        <f t="shared" si="3"/>
        <v>0.247</v>
      </c>
      <c r="E79" s="6">
        <f t="shared" si="4"/>
        <v>9.724409448818896</v>
      </c>
      <c r="F79" s="6">
        <f t="shared" si="5"/>
        <v>0.8103674540682414</v>
      </c>
    </row>
    <row r="80" spans="1:6" ht="15.75">
      <c r="A80" s="2" t="s">
        <v>81</v>
      </c>
      <c r="B80" s="2">
        <v>1479.98</v>
      </c>
      <c r="C80" s="2">
        <v>23.3</v>
      </c>
      <c r="D80" s="2">
        <f t="shared" si="3"/>
        <v>0.233</v>
      </c>
      <c r="E80" s="6">
        <f t="shared" si="4"/>
        <v>9.173228346456693</v>
      </c>
      <c r="F80" s="6">
        <f t="shared" si="5"/>
        <v>0.7644356955380577</v>
      </c>
    </row>
    <row r="81" spans="1:6" ht="15.75">
      <c r="A81" s="2" t="s">
        <v>82</v>
      </c>
      <c r="B81" s="2">
        <v>1567.98</v>
      </c>
      <c r="C81" s="2">
        <v>22</v>
      </c>
      <c r="D81" s="2">
        <f t="shared" si="3"/>
        <v>0.22</v>
      </c>
      <c r="E81" s="6">
        <f t="shared" si="4"/>
        <v>8.661417322834646</v>
      </c>
      <c r="F81" s="6">
        <f t="shared" si="5"/>
        <v>0.7217847769028872</v>
      </c>
    </row>
    <row r="82" spans="1:6" ht="15.75">
      <c r="A82" s="2" t="s">
        <v>83</v>
      </c>
      <c r="B82" s="2">
        <v>1661.22</v>
      </c>
      <c r="C82" s="2">
        <v>20.8</v>
      </c>
      <c r="D82" s="2">
        <f t="shared" si="3"/>
        <v>0.20800000000000002</v>
      </c>
      <c r="E82" s="6">
        <f t="shared" si="4"/>
        <v>8.188976377952756</v>
      </c>
      <c r="F82" s="6">
        <f t="shared" si="5"/>
        <v>0.6824146981627296</v>
      </c>
    </row>
    <row r="83" spans="1:6" ht="15.75">
      <c r="A83" s="2" t="s">
        <v>84</v>
      </c>
      <c r="B83" s="2">
        <v>1760</v>
      </c>
      <c r="C83" s="2">
        <v>19.6</v>
      </c>
      <c r="D83" s="2">
        <f t="shared" si="3"/>
        <v>0.196</v>
      </c>
      <c r="E83" s="6">
        <f t="shared" si="4"/>
        <v>7.716535433070867</v>
      </c>
      <c r="F83" s="6">
        <f t="shared" si="5"/>
        <v>0.6430446194225722</v>
      </c>
    </row>
    <row r="84" spans="1:6" ht="15.75">
      <c r="A84" s="2" t="s">
        <v>85</v>
      </c>
      <c r="B84" s="2">
        <v>1864.66</v>
      </c>
      <c r="C84" s="2">
        <v>18.5</v>
      </c>
      <c r="D84" s="2">
        <f t="shared" si="3"/>
        <v>0.185</v>
      </c>
      <c r="E84" s="6">
        <f t="shared" si="4"/>
        <v>7.283464566929133</v>
      </c>
      <c r="F84" s="6">
        <f t="shared" si="5"/>
        <v>0.6069553805774278</v>
      </c>
    </row>
    <row r="85" spans="1:6" ht="15.75">
      <c r="A85" s="2" t="s">
        <v>86</v>
      </c>
      <c r="B85" s="2">
        <v>1975.53</v>
      </c>
      <c r="C85" s="2">
        <v>17.5</v>
      </c>
      <c r="D85" s="2">
        <f t="shared" si="3"/>
        <v>0.175</v>
      </c>
      <c r="E85" s="6">
        <f t="shared" si="4"/>
        <v>6.889763779527559</v>
      </c>
      <c r="F85" s="6">
        <f t="shared" si="5"/>
        <v>0.5741469816272966</v>
      </c>
    </row>
    <row r="86" spans="1:6" ht="15.75">
      <c r="A86" s="2" t="s">
        <v>87</v>
      </c>
      <c r="B86" s="2">
        <v>2093</v>
      </c>
      <c r="C86" s="2">
        <v>16.5</v>
      </c>
      <c r="D86" s="2">
        <f t="shared" si="3"/>
        <v>0.165</v>
      </c>
      <c r="E86" s="6">
        <f t="shared" si="4"/>
        <v>6.496062992125984</v>
      </c>
      <c r="F86" s="6">
        <f t="shared" si="5"/>
        <v>0.5413385826771654</v>
      </c>
    </row>
    <row r="87" spans="1:6" ht="15.75">
      <c r="A87" s="2" t="s">
        <v>88</v>
      </c>
      <c r="B87" s="2">
        <v>2217.46</v>
      </c>
      <c r="C87" s="2">
        <v>15.6</v>
      </c>
      <c r="D87" s="2">
        <f t="shared" si="3"/>
        <v>0.156</v>
      </c>
      <c r="E87" s="6">
        <f t="shared" si="4"/>
        <v>6.141732283464567</v>
      </c>
      <c r="F87" s="6">
        <f t="shared" si="5"/>
        <v>0.5118110236220472</v>
      </c>
    </row>
    <row r="88" spans="1:6" ht="15.75">
      <c r="A88" s="2" t="s">
        <v>89</v>
      </c>
      <c r="B88" s="2">
        <v>2349.32</v>
      </c>
      <c r="C88" s="2">
        <v>14.7</v>
      </c>
      <c r="D88" s="2">
        <f t="shared" si="3"/>
        <v>0.147</v>
      </c>
      <c r="E88" s="6">
        <f t="shared" si="4"/>
        <v>5.787401574803149</v>
      </c>
      <c r="F88" s="6">
        <f t="shared" si="5"/>
        <v>0.4822834645669291</v>
      </c>
    </row>
    <row r="89" spans="1:6" ht="15.75">
      <c r="A89" s="2" t="s">
        <v>90</v>
      </c>
      <c r="B89" s="2">
        <v>2489.02</v>
      </c>
      <c r="C89" s="2">
        <v>13.9</v>
      </c>
      <c r="D89" s="2">
        <f t="shared" si="3"/>
        <v>0.139</v>
      </c>
      <c r="E89" s="6">
        <f t="shared" si="4"/>
        <v>5.47244094488189</v>
      </c>
      <c r="F89" s="6">
        <f t="shared" si="5"/>
        <v>0.45603674540682415</v>
      </c>
    </row>
    <row r="90" spans="1:6" ht="15.75">
      <c r="A90" s="2" t="s">
        <v>91</v>
      </c>
      <c r="B90" s="2">
        <v>2637.02</v>
      </c>
      <c r="C90" s="2">
        <v>13.1</v>
      </c>
      <c r="D90" s="2">
        <f t="shared" si="3"/>
        <v>0.131</v>
      </c>
      <c r="E90" s="6">
        <f t="shared" si="4"/>
        <v>5.15748031496063</v>
      </c>
      <c r="F90" s="6">
        <f t="shared" si="5"/>
        <v>0.42979002624671914</v>
      </c>
    </row>
    <row r="91" spans="1:6" ht="15.75">
      <c r="A91" s="2" t="s">
        <v>92</v>
      </c>
      <c r="B91" s="2">
        <v>2793.83</v>
      </c>
      <c r="C91" s="2">
        <v>12.3</v>
      </c>
      <c r="D91" s="2">
        <f t="shared" si="3"/>
        <v>0.12300000000000001</v>
      </c>
      <c r="E91" s="6">
        <f t="shared" si="4"/>
        <v>4.84251968503937</v>
      </c>
      <c r="F91" s="6">
        <f t="shared" si="5"/>
        <v>0.4035433070866142</v>
      </c>
    </row>
    <row r="92" spans="1:6" ht="15.75">
      <c r="A92" s="2" t="s">
        <v>93</v>
      </c>
      <c r="B92" s="2">
        <v>2959.96</v>
      </c>
      <c r="C92" s="2">
        <v>11.7</v>
      </c>
      <c r="D92" s="2">
        <f t="shared" si="3"/>
        <v>0.11699999999999999</v>
      </c>
      <c r="E92" s="6">
        <f t="shared" si="4"/>
        <v>4.606299212598425</v>
      </c>
      <c r="F92" s="6">
        <f t="shared" si="5"/>
        <v>0.3838582677165354</v>
      </c>
    </row>
    <row r="93" spans="1:6" ht="15.75">
      <c r="A93" s="2" t="s">
        <v>94</v>
      </c>
      <c r="B93" s="2">
        <v>3135.96</v>
      </c>
      <c r="C93" s="2">
        <v>11</v>
      </c>
      <c r="D93" s="2">
        <f t="shared" si="3"/>
        <v>0.11</v>
      </c>
      <c r="E93" s="6">
        <f t="shared" si="4"/>
        <v>4.330708661417323</v>
      </c>
      <c r="F93" s="6">
        <f t="shared" si="5"/>
        <v>0.3608923884514436</v>
      </c>
    </row>
    <row r="94" spans="1:6" ht="15.75">
      <c r="A94" s="2" t="s">
        <v>95</v>
      </c>
      <c r="B94" s="2">
        <v>3322.44</v>
      </c>
      <c r="C94" s="2">
        <v>10.4</v>
      </c>
      <c r="D94" s="2">
        <f t="shared" si="3"/>
        <v>0.10400000000000001</v>
      </c>
      <c r="E94" s="6">
        <f t="shared" si="4"/>
        <v>4.094488188976378</v>
      </c>
      <c r="F94" s="6">
        <f t="shared" si="5"/>
        <v>0.3412073490813648</v>
      </c>
    </row>
    <row r="95" spans="1:6" ht="15.75">
      <c r="A95" s="2" t="s">
        <v>96</v>
      </c>
      <c r="B95" s="2">
        <v>3520</v>
      </c>
      <c r="C95" s="2">
        <v>9.8</v>
      </c>
      <c r="D95" s="2">
        <f t="shared" si="3"/>
        <v>0.098</v>
      </c>
      <c r="E95" s="6">
        <f t="shared" si="4"/>
        <v>3.8582677165354333</v>
      </c>
      <c r="F95" s="6">
        <f t="shared" si="5"/>
        <v>0.3215223097112861</v>
      </c>
    </row>
    <row r="96" spans="1:6" ht="15.75">
      <c r="A96" s="2" t="s">
        <v>97</v>
      </c>
      <c r="B96" s="2">
        <v>3729.31</v>
      </c>
      <c r="C96" s="2">
        <v>9.3</v>
      </c>
      <c r="D96" s="2">
        <f t="shared" si="3"/>
        <v>0.09300000000000001</v>
      </c>
      <c r="E96" s="6">
        <f t="shared" si="4"/>
        <v>3.661417322834646</v>
      </c>
      <c r="F96" s="6">
        <f t="shared" si="5"/>
        <v>0.3051181102362205</v>
      </c>
    </row>
    <row r="97" spans="1:6" ht="15.75">
      <c r="A97" s="2" t="s">
        <v>98</v>
      </c>
      <c r="B97" s="2">
        <v>3951.07</v>
      </c>
      <c r="C97" s="2">
        <v>8.7</v>
      </c>
      <c r="D97" s="2">
        <f t="shared" si="3"/>
        <v>0.087</v>
      </c>
      <c r="E97" s="6">
        <f t="shared" si="4"/>
        <v>3.4251968503937005</v>
      </c>
      <c r="F97" s="6">
        <f t="shared" si="5"/>
        <v>0.2854330708661417</v>
      </c>
    </row>
    <row r="98" spans="1:6" ht="15.75">
      <c r="A98" s="2" t="s">
        <v>99</v>
      </c>
      <c r="B98" s="2">
        <v>4186.01</v>
      </c>
      <c r="C98" s="2">
        <v>8.2</v>
      </c>
      <c r="D98" s="2">
        <f t="shared" si="3"/>
        <v>0.08199999999999999</v>
      </c>
      <c r="E98" s="6">
        <f t="shared" si="4"/>
        <v>3.228346456692913</v>
      </c>
      <c r="F98" s="6">
        <f t="shared" si="5"/>
        <v>0.26902887139107606</v>
      </c>
    </row>
    <row r="99" spans="1:6" ht="15.75">
      <c r="A99" s="2" t="s">
        <v>100</v>
      </c>
      <c r="B99" s="2">
        <v>4434.92</v>
      </c>
      <c r="C99" s="2">
        <v>7.8</v>
      </c>
      <c r="D99" s="2">
        <f t="shared" si="3"/>
        <v>0.078</v>
      </c>
      <c r="E99" s="6">
        <f t="shared" si="4"/>
        <v>3.0708661417322833</v>
      </c>
      <c r="F99" s="6">
        <f t="shared" si="5"/>
        <v>0.2559055118110236</v>
      </c>
    </row>
    <row r="100" spans="1:6" ht="15.75">
      <c r="A100" s="2" t="s">
        <v>101</v>
      </c>
      <c r="B100" s="2">
        <v>4698.64</v>
      </c>
      <c r="C100" s="2">
        <v>7.3</v>
      </c>
      <c r="D100" s="2">
        <f t="shared" si="3"/>
        <v>0.073</v>
      </c>
      <c r="E100" s="6">
        <f t="shared" si="4"/>
        <v>2.874015748031496</v>
      </c>
      <c r="F100" s="6">
        <f t="shared" si="5"/>
        <v>0.23950131233595798</v>
      </c>
    </row>
    <row r="101" spans="1:6" ht="15.75">
      <c r="A101" s="2" t="s">
        <v>102</v>
      </c>
      <c r="B101" s="2">
        <v>4978.03</v>
      </c>
      <c r="C101" s="2">
        <v>6.9</v>
      </c>
      <c r="D101" s="2">
        <f t="shared" si="3"/>
        <v>0.069</v>
      </c>
      <c r="E101" s="6">
        <f t="shared" si="4"/>
        <v>2.716535433070866</v>
      </c>
      <c r="F101" s="6">
        <f t="shared" si="5"/>
        <v>0.22637795275590553</v>
      </c>
    </row>
  </sheetData>
  <printOptions/>
  <pageMargins left="0.75" right="0.75" top="0.77" bottom="0.5" header="0.5" footer="0.5"/>
  <pageSetup orientation="portrait" r:id="rId1"/>
  <headerFooter alignWithMargins="0">
    <oddHeader>&amp;COpen Tube Length  - Frequency and Notes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Rienhardt</dc:creator>
  <cp:keywords/>
  <dc:description/>
  <cp:lastModifiedBy>Jim Rienhardt</cp:lastModifiedBy>
  <cp:lastPrinted>2005-08-30T19:01:33Z</cp:lastPrinted>
  <dcterms:created xsi:type="dcterms:W3CDTF">2005-08-28T15:08:49Z</dcterms:created>
  <dcterms:modified xsi:type="dcterms:W3CDTF">2006-06-03T01:59:15Z</dcterms:modified>
  <cp:category/>
  <cp:version/>
  <cp:contentType/>
  <cp:contentStatus/>
</cp:coreProperties>
</file>